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Arkusz1!$A$1:$J$20</definedName>
  </definedNames>
  <calcPr calcId="125725"/>
</workbook>
</file>

<file path=xl/calcChain.xml><?xml version="1.0" encoding="utf-8"?>
<calcChain xmlns="http://schemas.openxmlformats.org/spreadsheetml/2006/main">
  <c r="I16" i="2"/>
  <c r="J16" s="1"/>
  <c r="F16"/>
  <c r="F11"/>
  <c r="I11" s="1"/>
  <c r="F6"/>
  <c r="I6" s="1"/>
  <c r="J6" s="1"/>
  <c r="I17" l="1"/>
  <c r="K17" s="1"/>
  <c r="J11"/>
  <c r="J17" s="1"/>
  <c r="F17"/>
  <c r="F19"/>
  <c r="K19" l="1"/>
  <c r="H17"/>
  <c r="H18" s="1"/>
</calcChain>
</file>

<file path=xl/sharedStrings.xml><?xml version="1.0" encoding="utf-8"?>
<sst xmlns="http://schemas.openxmlformats.org/spreadsheetml/2006/main" count="37" uniqueCount="36">
  <si>
    <t>Jana</t>
  </si>
  <si>
    <t>Grażyny</t>
  </si>
  <si>
    <t>Edwarda</t>
  </si>
  <si>
    <t>SEPARATOR</t>
  </si>
  <si>
    <t>Razem</t>
  </si>
  <si>
    <t>netto</t>
  </si>
  <si>
    <t>brutto</t>
  </si>
  <si>
    <t>VAT</t>
  </si>
  <si>
    <t>Ogółem</t>
  </si>
  <si>
    <t>L.P.</t>
  </si>
  <si>
    <t>ELEMENTY I RODZAJE ROBÓT</t>
  </si>
  <si>
    <t>KOSZT NETTO</t>
  </si>
  <si>
    <t>KOSZT BRUTTO</t>
  </si>
  <si>
    <t>2021 r.</t>
  </si>
  <si>
    <t>I etap do dnia
.................</t>
  </si>
  <si>
    <t>KOSZT
KWALIFIKO-
WANY NETTO</t>
  </si>
  <si>
    <t>ZAMAWIAJĄCY:</t>
  </si>
  <si>
    <t>WYKONAWCA:</t>
  </si>
  <si>
    <t xml:space="preserve">Budowa ul. Mickiewicza - branża drogowa </t>
  </si>
  <si>
    <t>Budowa ul. Piastowskiej - branża drogowa</t>
  </si>
  <si>
    <t>Budowa ul. Sierakowskiego - branża drogowa</t>
  </si>
  <si>
    <t>Sieć kanalizacji deszczowej i odwodnienie w ul Mickiewicza</t>
  </si>
  <si>
    <t>Sieć kanalizacji deszczowej i odwodnienie w ul. Piastowskiej</t>
  </si>
  <si>
    <t>Sieć kanalizacji deszczowej i odwodnienie w ul. Sierakowskiego</t>
  </si>
  <si>
    <t>Budowa ul. Kilińskiego – branża drogowa</t>
  </si>
  <si>
    <t>Sieć kanalizacji deszczowej i odwodnienie w ul. Kilińskiego</t>
  </si>
  <si>
    <t>Budowa odgałęzienia ul. Mickiewicza w km 0+167,19 - branża drogowa</t>
  </si>
  <si>
    <t>Budowa odgałęzienia ul. Kilińskiego - branża drogowa</t>
  </si>
  <si>
    <t>Sieć kanalizacji deszczowej i odwodnienie w odgałęzieniu ul. Kilińskiego</t>
  </si>
  <si>
    <t>2022 r.</t>
  </si>
  <si>
    <t>HARMONOGRAM RZECZOWO - FINANSOWY ZADANIA do Umowy Nr  ……………………. z dnia  ………………...
„Budowa ulic w osiedlu Mickiewicza w Tomaszowie Mazowieckim"</t>
  </si>
  <si>
    <t xml:space="preserve">Sieć kanalizacji deszczowej i odwodnienie w odgałęzieniu ul. Mickiewicza w km 0+167,19 </t>
  </si>
  <si>
    <t>Łącznie w latach</t>
  </si>
  <si>
    <t>II etap do dnia
15.11.2021 r.</t>
  </si>
  <si>
    <t>III etap do dnia
...................</t>
  </si>
  <si>
    <r>
      <t xml:space="preserve">IV etap do dnia
</t>
    </r>
    <r>
      <rPr>
        <b/>
        <sz val="9"/>
        <rFont val="Calibri"/>
        <family val="2"/>
        <charset val="238"/>
        <scheme val="minor"/>
      </rPr>
      <t>10.10.2022 r.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</si>
</sst>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7">
    <xf numFmtId="0" fontId="0" fillId="0" borderId="0" xfId="0"/>
    <xf numFmtId="4" fontId="0" fillId="0" borderId="0" xfId="0" applyNumberFormat="1"/>
    <xf numFmtId="4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4" fontId="0" fillId="0" borderId="0" xfId="0" applyNumberFormat="1" applyBorder="1"/>
    <xf numFmtId="4" fontId="0" fillId="0" borderId="0" xfId="0" applyNumberFormat="1" applyBorder="1" applyAlignment="1">
      <alignment horizontal="right" vertical="center"/>
    </xf>
    <xf numFmtId="4" fontId="1" fillId="0" borderId="0" xfId="0" applyNumberFormat="1" applyFont="1" applyBorder="1"/>
    <xf numFmtId="0" fontId="0" fillId="0" borderId="0" xfId="0" applyAlignment="1">
      <alignment vertical="center"/>
    </xf>
    <xf numFmtId="4" fontId="1" fillId="0" borderId="10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right" vertical="center"/>
    </xf>
    <xf numFmtId="4" fontId="2" fillId="0" borderId="0" xfId="0" applyNumberFormat="1" applyFont="1" applyBorder="1" applyAlignment="1">
      <alignment horizontal="right" vertical="center"/>
    </xf>
    <xf numFmtId="4" fontId="1" fillId="0" borderId="10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0" fontId="0" fillId="0" borderId="0" xfId="0" applyAlignment="1">
      <alignment wrapText="1"/>
    </xf>
    <xf numFmtId="4" fontId="0" fillId="0" borderId="0" xfId="0" applyNumberFormat="1" applyFont="1" applyFill="1" applyBorder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  <xf numFmtId="4" fontId="5" fillId="0" borderId="17" xfId="0" applyNumberFormat="1" applyFont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4" fontId="3" fillId="0" borderId="15" xfId="0" applyNumberFormat="1" applyFont="1" applyBorder="1" applyAlignment="1">
      <alignment horizontal="left" vertical="center" wrapText="1"/>
    </xf>
    <xf numFmtId="4" fontId="7" fillId="0" borderId="13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left" vertical="center" wrapText="1"/>
    </xf>
    <xf numFmtId="4" fontId="7" fillId="0" borderId="7" xfId="0" applyNumberFormat="1" applyFont="1" applyBorder="1" applyAlignment="1">
      <alignment horizontal="right" vertical="center"/>
    </xf>
    <xf numFmtId="4" fontId="4" fillId="0" borderId="17" xfId="0" applyNumberFormat="1" applyFont="1" applyBorder="1" applyAlignment="1">
      <alignment horizontal="left" vertical="center" wrapText="1"/>
    </xf>
    <xf numFmtId="4" fontId="8" fillId="0" borderId="4" xfId="0" applyNumberFormat="1" applyFont="1" applyBorder="1" applyAlignment="1">
      <alignment horizontal="right" vertical="center"/>
    </xf>
    <xf numFmtId="4" fontId="4" fillId="0" borderId="9" xfId="0" applyNumberFormat="1" applyFont="1" applyBorder="1" applyAlignment="1">
      <alignment horizontal="left" vertical="center" wrapText="1"/>
    </xf>
    <xf numFmtId="4" fontId="8" fillId="0" borderId="7" xfId="0" applyNumberFormat="1" applyFont="1" applyBorder="1" applyAlignment="1">
      <alignment horizontal="right" vertical="center"/>
    </xf>
    <xf numFmtId="4" fontId="5" fillId="0" borderId="27" xfId="0" applyNumberFormat="1" applyFont="1" applyBorder="1" applyAlignment="1">
      <alignment vertical="center" wrapText="1"/>
    </xf>
    <xf numFmtId="4" fontId="5" fillId="0" borderId="28" xfId="0" applyNumberFormat="1" applyFont="1" applyBorder="1" applyAlignment="1">
      <alignment vertical="center"/>
    </xf>
    <xf numFmtId="4" fontId="8" fillId="0" borderId="4" xfId="0" applyNumberFormat="1" applyFont="1" applyBorder="1" applyAlignment="1">
      <alignment vertical="center"/>
    </xf>
    <xf numFmtId="4" fontId="5" fillId="0" borderId="4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horizontal="center"/>
    </xf>
    <xf numFmtId="4" fontId="4" fillId="0" borderId="2" xfId="0" applyNumberFormat="1" applyFont="1" applyBorder="1"/>
    <xf numFmtId="0" fontId="9" fillId="0" borderId="0" xfId="0" applyFont="1"/>
    <xf numFmtId="4" fontId="9" fillId="0" borderId="0" xfId="0" applyNumberFormat="1" applyFont="1"/>
    <xf numFmtId="4" fontId="3" fillId="0" borderId="29" xfId="0" applyNumberFormat="1" applyFont="1" applyBorder="1" applyAlignment="1">
      <alignment horizontal="left" vertical="center" wrapText="1"/>
    </xf>
    <xf numFmtId="4" fontId="7" fillId="0" borderId="30" xfId="0" applyNumberFormat="1" applyFont="1" applyBorder="1" applyAlignment="1">
      <alignment horizontal="right" vertical="center"/>
    </xf>
    <xf numFmtId="4" fontId="3" fillId="3" borderId="15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4" fontId="5" fillId="3" borderId="27" xfId="0" applyNumberFormat="1" applyFont="1" applyFill="1" applyBorder="1" applyAlignment="1">
      <alignment horizontal="center" vertical="center" wrapText="1"/>
    </xf>
    <xf numFmtId="4" fontId="5" fillId="2" borderId="17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/>
    </xf>
    <xf numFmtId="4" fontId="4" fillId="0" borderId="31" xfId="0" applyNumberFormat="1" applyFont="1" applyBorder="1" applyAlignment="1">
      <alignment horizontal="center"/>
    </xf>
    <xf numFmtId="4" fontId="1" fillId="0" borderId="32" xfId="0" applyNumberFormat="1" applyFont="1" applyBorder="1" applyAlignment="1">
      <alignment horizontal="right" vertical="center"/>
    </xf>
    <xf numFmtId="0" fontId="0" fillId="0" borderId="32" xfId="0" applyBorder="1"/>
    <xf numFmtId="4" fontId="3" fillId="0" borderId="33" xfId="0" applyNumberFormat="1" applyFont="1" applyBorder="1" applyAlignment="1">
      <alignment horizontal="left" vertical="center" wrapText="1"/>
    </xf>
    <xf numFmtId="4" fontId="3" fillId="0" borderId="34" xfId="0" applyNumberFormat="1" applyFont="1" applyBorder="1" applyAlignment="1">
      <alignment horizontal="left" vertical="center" wrapText="1"/>
    </xf>
    <xf numFmtId="4" fontId="3" fillId="0" borderId="35" xfId="0" applyNumberFormat="1" applyFont="1" applyBorder="1" applyAlignment="1">
      <alignment horizontal="left" vertical="center" wrapText="1"/>
    </xf>
    <xf numFmtId="4" fontId="4" fillId="0" borderId="32" xfId="0" applyNumberFormat="1" applyFont="1" applyBorder="1" applyAlignment="1">
      <alignment horizontal="left" vertical="center" wrapText="1"/>
    </xf>
    <xf numFmtId="4" fontId="4" fillId="0" borderId="34" xfId="0" applyNumberFormat="1" applyFont="1" applyBorder="1" applyAlignment="1">
      <alignment horizontal="left" vertical="center" wrapText="1"/>
    </xf>
    <xf numFmtId="4" fontId="5" fillId="0" borderId="36" xfId="0" applyNumberFormat="1" applyFont="1" applyBorder="1" applyAlignment="1">
      <alignment vertical="center" wrapText="1"/>
    </xf>
    <xf numFmtId="4" fontId="5" fillId="0" borderId="32" xfId="0" applyNumberFormat="1" applyFont="1" applyBorder="1" applyAlignment="1">
      <alignment vertical="center" wrapText="1"/>
    </xf>
    <xf numFmtId="4" fontId="5" fillId="0" borderId="23" xfId="0" applyNumberFormat="1" applyFont="1" applyBorder="1" applyAlignment="1">
      <alignment vertical="center" wrapText="1"/>
    </xf>
    <xf numFmtId="4" fontId="1" fillId="0" borderId="17" xfId="0" applyNumberFormat="1" applyFont="1" applyBorder="1" applyAlignment="1">
      <alignment horizontal="right" vertical="center"/>
    </xf>
    <xf numFmtId="4" fontId="4" fillId="2" borderId="23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4" fontId="0" fillId="0" borderId="0" xfId="0" applyNumberFormat="1" applyFill="1" applyBorder="1" applyAlignment="1">
      <alignment horizontal="left" wrapText="1"/>
    </xf>
    <xf numFmtId="4" fontId="0" fillId="0" borderId="0" xfId="0" applyNumberFormat="1" applyFont="1" applyFill="1" applyBorder="1" applyAlignment="1">
      <alignment horizontal="left" wrapText="1"/>
    </xf>
    <xf numFmtId="4" fontId="4" fillId="2" borderId="3" xfId="0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center"/>
    </xf>
    <xf numFmtId="4" fontId="6" fillId="2" borderId="24" xfId="0" applyNumberFormat="1" applyFont="1" applyFill="1" applyBorder="1" applyAlignment="1">
      <alignment vertical="center" wrapText="1"/>
    </xf>
    <xf numFmtId="4" fontId="6" fillId="2" borderId="17" xfId="0" applyNumberFormat="1" applyFont="1" applyFill="1" applyBorder="1" applyAlignment="1">
      <alignment vertical="center" wrapText="1"/>
    </xf>
    <xf numFmtId="4" fontId="6" fillId="2" borderId="8" xfId="0" applyNumberFormat="1" applyFont="1" applyFill="1" applyBorder="1" applyAlignment="1">
      <alignment vertical="center" wrapText="1"/>
    </xf>
    <xf numFmtId="4" fontId="6" fillId="2" borderId="9" xfId="0" applyNumberFormat="1" applyFont="1" applyFill="1" applyBorder="1" applyAlignment="1">
      <alignment vertical="center" wrapText="1"/>
    </xf>
    <xf numFmtId="0" fontId="4" fillId="2" borderId="24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 wrapText="1"/>
    </xf>
    <xf numFmtId="4" fontId="5" fillId="2" borderId="26" xfId="0" applyNumberFormat="1" applyFont="1" applyFill="1" applyBorder="1" applyAlignment="1">
      <alignment vertical="center" wrapText="1"/>
    </xf>
    <xf numFmtId="4" fontId="5" fillId="2" borderId="27" xfId="0" applyNumberFormat="1" applyFont="1" applyFill="1" applyBorder="1" applyAlignment="1">
      <alignment vertical="center" wrapText="1"/>
    </xf>
    <xf numFmtId="4" fontId="6" fillId="2" borderId="8" xfId="0" applyNumberFormat="1" applyFont="1" applyFill="1" applyBorder="1" applyAlignment="1">
      <alignment horizontal="left" vertical="center" wrapText="1"/>
    </xf>
    <xf numFmtId="4" fontId="6" fillId="2" borderId="9" xfId="0" applyNumberFormat="1" applyFont="1" applyFill="1" applyBorder="1" applyAlignment="1">
      <alignment horizontal="left" vertical="center" wrapText="1"/>
    </xf>
    <xf numFmtId="4" fontId="4" fillId="2" borderId="37" xfId="0" applyNumberFormat="1" applyFont="1" applyFill="1" applyBorder="1" applyAlignment="1">
      <alignment horizontal="center"/>
    </xf>
    <xf numFmtId="4" fontId="4" fillId="2" borderId="38" xfId="0" applyNumberFormat="1" applyFont="1" applyFill="1" applyBorder="1" applyAlignment="1">
      <alignment horizontal="center"/>
    </xf>
    <xf numFmtId="4" fontId="4" fillId="2" borderId="39" xfId="0" applyNumberFormat="1" applyFont="1" applyFill="1" applyBorder="1" applyAlignment="1">
      <alignment horizontal="center"/>
    </xf>
    <xf numFmtId="4" fontId="4" fillId="0" borderId="31" xfId="0" applyNumberFormat="1" applyFont="1" applyBorder="1" applyAlignment="1">
      <alignment horizontal="center"/>
    </xf>
    <xf numFmtId="4" fontId="4" fillId="0" borderId="39" xfId="0" applyNumberFormat="1" applyFont="1" applyBorder="1" applyAlignment="1">
      <alignment horizontal="center"/>
    </xf>
    <xf numFmtId="0" fontId="0" fillId="0" borderId="40" xfId="0" applyBorder="1" applyAlignment="1"/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tabSelected="1" view="pageBreakPreview" topLeftCell="C1" zoomScale="89" zoomScaleSheetLayoutView="89" workbookViewId="0">
      <selection activeCell="J4" sqref="J4"/>
    </sheetView>
  </sheetViews>
  <sheetFormatPr defaultRowHeight="15"/>
  <cols>
    <col min="1" max="1" width="3.85546875" customWidth="1"/>
    <col min="2" max="2" width="13.28515625" customWidth="1"/>
    <col min="3" max="3" width="35.140625" customWidth="1"/>
    <col min="4" max="4" width="19.28515625" customWidth="1"/>
    <col min="5" max="5" width="15.28515625" customWidth="1"/>
    <col min="6" max="6" width="16.42578125" customWidth="1"/>
    <col min="7" max="9" width="19.7109375" customWidth="1"/>
    <col min="10" max="10" width="19" customWidth="1"/>
    <col min="11" max="11" width="19.5703125" customWidth="1"/>
  </cols>
  <sheetData>
    <row r="1" spans="1:13" ht="54" customHeight="1" thickBot="1">
      <c r="A1" s="74" t="s">
        <v>30</v>
      </c>
      <c r="B1" s="74"/>
      <c r="C1" s="74"/>
      <c r="D1" s="74"/>
      <c r="E1" s="74"/>
      <c r="F1" s="74"/>
      <c r="G1" s="74"/>
      <c r="H1" s="74"/>
      <c r="I1" s="74"/>
      <c r="J1" s="74"/>
    </row>
    <row r="2" spans="1:13" ht="54" customHeight="1" thickBot="1">
      <c r="A2" s="75" t="s">
        <v>9</v>
      </c>
      <c r="B2" s="77" t="s">
        <v>10</v>
      </c>
      <c r="C2" s="78"/>
      <c r="D2" s="72" t="s">
        <v>15</v>
      </c>
      <c r="E2" s="72" t="s">
        <v>11</v>
      </c>
      <c r="F2" s="72" t="s">
        <v>12</v>
      </c>
      <c r="G2" s="81" t="s">
        <v>13</v>
      </c>
      <c r="H2" s="82"/>
      <c r="I2" s="81" t="s">
        <v>29</v>
      </c>
      <c r="J2" s="83"/>
    </row>
    <row r="3" spans="1:13" ht="30.6" customHeight="1" thickBot="1">
      <c r="A3" s="76"/>
      <c r="B3" s="79"/>
      <c r="C3" s="80"/>
      <c r="D3" s="73"/>
      <c r="E3" s="73"/>
      <c r="F3" s="73"/>
      <c r="G3" s="65" t="s">
        <v>14</v>
      </c>
      <c r="H3" s="67" t="s">
        <v>33</v>
      </c>
      <c r="I3" s="66" t="s">
        <v>34</v>
      </c>
      <c r="J3" s="50" t="s">
        <v>35</v>
      </c>
      <c r="K3" s="12"/>
      <c r="L3" s="7"/>
      <c r="M3" s="5"/>
    </row>
    <row r="4" spans="1:13" ht="35.25" customHeight="1">
      <c r="A4" s="22">
        <v>1</v>
      </c>
      <c r="B4" s="68" t="s">
        <v>18</v>
      </c>
      <c r="C4" s="69"/>
      <c r="D4" s="43"/>
      <c r="E4" s="25"/>
      <c r="F4" s="25"/>
      <c r="G4" s="25"/>
      <c r="H4" s="55"/>
      <c r="I4" s="55"/>
      <c r="J4" s="26"/>
      <c r="K4" s="12"/>
      <c r="L4" s="7"/>
      <c r="M4" s="5"/>
    </row>
    <row r="5" spans="1:13" ht="34.5" customHeight="1">
      <c r="A5" s="23">
        <v>2</v>
      </c>
      <c r="B5" s="70" t="s">
        <v>19</v>
      </c>
      <c r="C5" s="71"/>
      <c r="D5" s="44"/>
      <c r="E5" s="27"/>
      <c r="F5" s="27"/>
      <c r="G5" s="27"/>
      <c r="H5" s="56"/>
      <c r="I5" s="56"/>
      <c r="J5" s="28"/>
      <c r="K5" s="12"/>
      <c r="L5" s="7"/>
      <c r="M5" s="5"/>
    </row>
    <row r="6" spans="1:13" ht="39.75" customHeight="1">
      <c r="A6" s="23">
        <v>3</v>
      </c>
      <c r="B6" s="70" t="s">
        <v>20</v>
      </c>
      <c r="C6" s="71"/>
      <c r="D6" s="44"/>
      <c r="E6" s="27"/>
      <c r="F6" s="27"/>
      <c r="G6" s="27"/>
      <c r="H6" s="56"/>
      <c r="I6" s="56"/>
      <c r="J6" s="28"/>
      <c r="K6" s="12"/>
      <c r="L6" s="7"/>
      <c r="M6" s="5"/>
    </row>
    <row r="7" spans="1:13" ht="33" customHeight="1">
      <c r="A7" s="23">
        <v>4</v>
      </c>
      <c r="B7" s="70" t="s">
        <v>24</v>
      </c>
      <c r="C7" s="71"/>
      <c r="D7" s="45"/>
      <c r="E7" s="41"/>
      <c r="F7" s="41"/>
      <c r="G7" s="41"/>
      <c r="H7" s="57"/>
      <c r="I7" s="57"/>
      <c r="J7" s="42"/>
      <c r="K7" s="12"/>
      <c r="L7" s="7"/>
      <c r="M7" s="5"/>
    </row>
    <row r="8" spans="1:13" ht="33.75" customHeight="1">
      <c r="A8" s="23">
        <v>5</v>
      </c>
      <c r="B8" s="70" t="s">
        <v>21</v>
      </c>
      <c r="C8" s="71"/>
      <c r="D8" s="44"/>
      <c r="E8" s="27"/>
      <c r="F8" s="27"/>
      <c r="G8" s="27"/>
      <c r="H8" s="56"/>
      <c r="I8" s="56"/>
      <c r="J8" s="28"/>
      <c r="K8" s="12"/>
      <c r="L8" s="7"/>
      <c r="M8" s="5"/>
    </row>
    <row r="9" spans="1:13" ht="28.5" customHeight="1">
      <c r="A9" s="23">
        <v>6</v>
      </c>
      <c r="B9" s="92" t="s">
        <v>22</v>
      </c>
      <c r="C9" s="93"/>
      <c r="D9" s="46"/>
      <c r="E9" s="29"/>
      <c r="F9" s="29"/>
      <c r="G9" s="29"/>
      <c r="H9" s="58"/>
      <c r="I9" s="58"/>
      <c r="J9" s="30"/>
      <c r="K9" s="12"/>
      <c r="L9" s="7"/>
      <c r="M9" s="5"/>
    </row>
    <row r="10" spans="1:13" ht="39" customHeight="1">
      <c r="A10" s="23">
        <v>7</v>
      </c>
      <c r="B10" s="70" t="s">
        <v>23</v>
      </c>
      <c r="C10" s="71"/>
      <c r="D10" s="47"/>
      <c r="E10" s="31"/>
      <c r="F10" s="31"/>
      <c r="G10" s="31"/>
      <c r="H10" s="59"/>
      <c r="I10" s="59"/>
      <c r="J10" s="32"/>
      <c r="K10" s="12"/>
      <c r="L10" s="7"/>
      <c r="M10" s="5"/>
    </row>
    <row r="11" spans="1:13" ht="34.5" customHeight="1" thickBot="1">
      <c r="A11" s="23">
        <v>8</v>
      </c>
      <c r="B11" s="94" t="s">
        <v>25</v>
      </c>
      <c r="C11" s="95"/>
      <c r="D11" s="48"/>
      <c r="E11" s="33"/>
      <c r="F11" s="33"/>
      <c r="G11" s="33"/>
      <c r="H11" s="60"/>
      <c r="I11" s="60"/>
      <c r="J11" s="34"/>
      <c r="K11" s="12"/>
      <c r="L11" s="7"/>
      <c r="M11" s="5"/>
    </row>
    <row r="12" spans="1:13" ht="30.75" customHeight="1">
      <c r="A12" s="23">
        <v>9</v>
      </c>
      <c r="B12" s="88" t="s">
        <v>26</v>
      </c>
      <c r="C12" s="89"/>
      <c r="D12" s="49"/>
      <c r="E12" s="21"/>
      <c r="F12" s="21"/>
      <c r="G12" s="21"/>
      <c r="H12" s="61"/>
      <c r="I12" s="61"/>
      <c r="J12" s="35"/>
      <c r="K12" s="13"/>
      <c r="L12" s="14"/>
      <c r="M12" s="14"/>
    </row>
    <row r="13" spans="1:13" ht="23.25" customHeight="1">
      <c r="A13" s="23">
        <v>10</v>
      </c>
      <c r="B13" s="90" t="s">
        <v>27</v>
      </c>
      <c r="C13" s="91"/>
      <c r="D13" s="49"/>
      <c r="E13" s="21"/>
      <c r="F13" s="21"/>
      <c r="G13" s="21"/>
      <c r="H13" s="61"/>
      <c r="I13" s="61"/>
      <c r="J13" s="35"/>
      <c r="K13" s="13"/>
      <c r="L13" s="14"/>
      <c r="M13" s="14"/>
    </row>
    <row r="14" spans="1:13" ht="30.75" customHeight="1">
      <c r="A14" s="23">
        <v>11</v>
      </c>
      <c r="B14" s="96" t="s">
        <v>31</v>
      </c>
      <c r="C14" s="97"/>
      <c r="D14" s="49"/>
      <c r="E14" s="21"/>
      <c r="F14" s="21"/>
      <c r="G14" s="21"/>
      <c r="H14" s="61"/>
      <c r="I14" s="61"/>
      <c r="J14" s="35"/>
      <c r="K14" s="13"/>
      <c r="L14" s="14"/>
      <c r="M14" s="14"/>
    </row>
    <row r="15" spans="1:13" ht="28.5" customHeight="1" thickBot="1">
      <c r="A15" s="24">
        <v>12</v>
      </c>
      <c r="B15" s="90" t="s">
        <v>28</v>
      </c>
      <c r="C15" s="91"/>
      <c r="D15" s="49"/>
      <c r="E15" s="21"/>
      <c r="F15" s="21"/>
      <c r="G15" s="21"/>
      <c r="H15" s="62"/>
      <c r="I15" s="62"/>
      <c r="J15" s="36"/>
      <c r="K15" s="13"/>
      <c r="L15" s="14"/>
      <c r="M15" s="14"/>
    </row>
    <row r="16" spans="1:13" ht="15.75" thickBot="1">
      <c r="A16" s="86" t="s">
        <v>4</v>
      </c>
      <c r="B16" s="87"/>
      <c r="C16" s="87"/>
      <c r="D16" s="37"/>
      <c r="E16" s="37"/>
      <c r="F16" s="51"/>
      <c r="G16" s="37"/>
      <c r="H16" s="52"/>
      <c r="I16" s="52"/>
      <c r="J16" s="38"/>
      <c r="K16" s="15"/>
      <c r="L16" s="16"/>
      <c r="M16" s="16"/>
    </row>
    <row r="17" spans="1:13" ht="15.75" thickBot="1">
      <c r="A17" s="86" t="s">
        <v>7</v>
      </c>
      <c r="B17" s="87"/>
      <c r="C17" s="87"/>
      <c r="D17" s="37"/>
      <c r="E17" s="37"/>
      <c r="F17" s="51"/>
      <c r="G17" s="37"/>
      <c r="H17" s="52"/>
      <c r="I17" s="52"/>
      <c r="J17" s="38"/>
      <c r="K17" s="15"/>
      <c r="L17" s="16"/>
      <c r="M17" s="16"/>
    </row>
    <row r="18" spans="1:13" ht="15.75" thickBot="1">
      <c r="A18" s="86" t="s">
        <v>8</v>
      </c>
      <c r="B18" s="87"/>
      <c r="C18" s="87"/>
      <c r="D18" s="37"/>
      <c r="E18" s="37"/>
      <c r="F18" s="37"/>
      <c r="G18" s="37"/>
      <c r="H18" s="52"/>
      <c r="I18" s="52"/>
      <c r="J18" s="38"/>
      <c r="K18" s="16"/>
      <c r="L18" s="16"/>
      <c r="M18" s="16"/>
    </row>
    <row r="19" spans="1:13" s="54" customFormat="1" ht="15.75" thickBot="1">
      <c r="A19" s="98" t="s">
        <v>32</v>
      </c>
      <c r="B19" s="99"/>
      <c r="C19" s="100"/>
      <c r="D19" s="64"/>
      <c r="E19" s="64"/>
      <c r="F19" s="64"/>
      <c r="G19" s="101"/>
      <c r="H19" s="102"/>
      <c r="I19" s="101"/>
      <c r="J19" s="103"/>
      <c r="K19" s="63"/>
      <c r="L19" s="53"/>
      <c r="M19" s="53"/>
    </row>
    <row r="20" spans="1:13" ht="30.75" customHeight="1">
      <c r="C20" s="39" t="s">
        <v>16</v>
      </c>
      <c r="D20" s="1"/>
      <c r="E20" s="1"/>
      <c r="F20" s="1"/>
      <c r="G20" s="40"/>
      <c r="H20" s="40"/>
      <c r="I20" s="40" t="s">
        <v>17</v>
      </c>
      <c r="J20" s="1"/>
    </row>
    <row r="21" spans="1:13" ht="35.450000000000003" customHeight="1">
      <c r="A21" s="84"/>
      <c r="B21" s="85"/>
      <c r="C21" s="85"/>
      <c r="D21" s="18"/>
      <c r="E21" s="18"/>
      <c r="F21" s="8"/>
      <c r="G21" s="8"/>
      <c r="H21" s="8"/>
      <c r="I21" s="8"/>
      <c r="J21" s="1"/>
    </row>
    <row r="22" spans="1:13" ht="30" customHeight="1">
      <c r="A22" s="106"/>
      <c r="B22" s="106"/>
      <c r="C22" s="106"/>
      <c r="D22" s="20"/>
      <c r="E22" s="20"/>
      <c r="F22" s="8"/>
      <c r="G22" s="8"/>
      <c r="H22" s="8"/>
      <c r="I22" s="8"/>
      <c r="J22" s="1"/>
    </row>
    <row r="23" spans="1:13">
      <c r="A23" s="11"/>
      <c r="B23" s="5"/>
      <c r="C23" s="5"/>
      <c r="D23" s="5"/>
      <c r="E23" s="5"/>
      <c r="F23" s="5"/>
      <c r="G23" s="6"/>
      <c r="H23" s="6"/>
      <c r="I23" s="6"/>
    </row>
    <row r="24" spans="1:13" ht="27.6" customHeight="1">
      <c r="A24" s="105"/>
      <c r="B24" s="105"/>
      <c r="C24" s="105"/>
      <c r="D24" s="19"/>
      <c r="E24" s="19"/>
      <c r="F24" s="9"/>
      <c r="G24" s="9"/>
      <c r="H24" s="9"/>
      <c r="I24" s="9"/>
    </row>
    <row r="25" spans="1:13">
      <c r="A25" s="104"/>
      <c r="B25" s="104"/>
      <c r="C25" s="104"/>
      <c r="D25" s="17"/>
      <c r="E25" s="17"/>
      <c r="F25" s="8"/>
      <c r="G25" s="8"/>
      <c r="H25" s="8"/>
      <c r="I25" s="8"/>
    </row>
    <row r="26" spans="1:13">
      <c r="B26" s="10"/>
      <c r="C26" s="8"/>
      <c r="D26" s="8"/>
      <c r="E26" s="8"/>
      <c r="F26" s="10"/>
      <c r="G26" s="10"/>
      <c r="H26" s="10"/>
      <c r="I26" s="10"/>
    </row>
    <row r="27" spans="1:13">
      <c r="B27" s="10"/>
      <c r="C27" s="8"/>
      <c r="D27" s="8"/>
      <c r="E27" s="8"/>
      <c r="F27" s="10"/>
      <c r="G27" s="10"/>
      <c r="H27" s="10"/>
      <c r="I27" s="10"/>
    </row>
    <row r="28" spans="1:13">
      <c r="B28" s="10"/>
      <c r="C28" s="8"/>
      <c r="D28" s="8"/>
      <c r="E28" s="8"/>
      <c r="F28" s="10"/>
      <c r="G28" s="10"/>
      <c r="H28" s="10"/>
      <c r="I28" s="10"/>
    </row>
    <row r="29" spans="1:13">
      <c r="C29" s="1"/>
      <c r="D29" s="1"/>
      <c r="E29" s="1"/>
      <c r="F29" s="1"/>
      <c r="G29" s="1"/>
      <c r="H29" s="1"/>
      <c r="I29" s="1"/>
    </row>
  </sheetData>
  <mergeCells count="30">
    <mergeCell ref="G19:H19"/>
    <mergeCell ref="I19:J19"/>
    <mergeCell ref="A25:C25"/>
    <mergeCell ref="A24:C24"/>
    <mergeCell ref="A22:C22"/>
    <mergeCell ref="B6:C6"/>
    <mergeCell ref="B8:C8"/>
    <mergeCell ref="A21:C21"/>
    <mergeCell ref="A16:C16"/>
    <mergeCell ref="A17:C17"/>
    <mergeCell ref="A18:C18"/>
    <mergeCell ref="B12:C12"/>
    <mergeCell ref="B13:C13"/>
    <mergeCell ref="B15:C15"/>
    <mergeCell ref="B9:C9"/>
    <mergeCell ref="B10:C10"/>
    <mergeCell ref="B11:C11"/>
    <mergeCell ref="B7:C7"/>
    <mergeCell ref="B14:C14"/>
    <mergeCell ref="A19:C19"/>
    <mergeCell ref="B4:C4"/>
    <mergeCell ref="B5:C5"/>
    <mergeCell ref="F2:F3"/>
    <mergeCell ref="A1:J1"/>
    <mergeCell ref="D2:D3"/>
    <mergeCell ref="A2:A3"/>
    <mergeCell ref="B2:C3"/>
    <mergeCell ref="E2:E3"/>
    <mergeCell ref="G2:H2"/>
    <mergeCell ref="I2:J2"/>
  </mergeCells>
  <pageMargins left="0.49" right="0.27559055118110237" top="0.15748031496062992" bottom="0.55118110236220474" header="0.31496062992125984" footer="0.3937007874015748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workbookViewId="0">
      <selection activeCell="I12" sqref="I12"/>
    </sheetView>
  </sheetViews>
  <sheetFormatPr defaultRowHeight="15"/>
  <cols>
    <col min="2" max="2" width="6.7109375" customWidth="1"/>
    <col min="3" max="4" width="8" customWidth="1"/>
    <col min="5" max="5" width="8.140625" customWidth="1"/>
    <col min="6" max="6" width="10.42578125" customWidth="1"/>
    <col min="7" max="7" width="10.28515625" customWidth="1"/>
    <col min="8" max="8" width="12.140625" customWidth="1"/>
    <col min="9" max="9" width="11.28515625" bestFit="1" customWidth="1"/>
    <col min="10" max="10" width="13.5703125" customWidth="1"/>
    <col min="11" max="11" width="11.28515625" bestFit="1" customWidth="1"/>
  </cols>
  <sheetData>
    <row r="3" spans="1:11">
      <c r="B3">
        <v>79.75</v>
      </c>
      <c r="C3">
        <v>131.5</v>
      </c>
      <c r="D3">
        <v>222.74</v>
      </c>
      <c r="E3">
        <v>385.63</v>
      </c>
    </row>
    <row r="4" spans="1:11">
      <c r="A4" s="4"/>
      <c r="B4" s="4">
        <v>200</v>
      </c>
      <c r="C4" s="4">
        <v>315</v>
      </c>
      <c r="D4" s="4">
        <v>400</v>
      </c>
      <c r="E4" s="4">
        <v>500</v>
      </c>
      <c r="F4" s="4" t="s">
        <v>4</v>
      </c>
      <c r="G4" s="4" t="s">
        <v>3</v>
      </c>
    </row>
    <row r="5" spans="1:11">
      <c r="I5" s="3" t="s">
        <v>5</v>
      </c>
      <c r="J5" s="3" t="s">
        <v>6</v>
      </c>
    </row>
    <row r="6" spans="1:11">
      <c r="A6" t="s">
        <v>0</v>
      </c>
      <c r="B6">
        <v>45</v>
      </c>
      <c r="C6">
        <v>47</v>
      </c>
      <c r="D6">
        <v>162</v>
      </c>
      <c r="E6">
        <v>221</v>
      </c>
      <c r="F6" s="1">
        <f>SUM(B6:E6)</f>
        <v>475</v>
      </c>
      <c r="G6" s="1">
        <v>1</v>
      </c>
      <c r="I6" s="1">
        <f>F6*800+100000</f>
        <v>480000</v>
      </c>
      <c r="J6" s="1">
        <f>I6*1.23</f>
        <v>590400</v>
      </c>
      <c r="K6" s="1"/>
    </row>
    <row r="7" spans="1:11">
      <c r="F7" s="1"/>
      <c r="G7" s="1"/>
      <c r="I7" s="1"/>
      <c r="J7" s="1"/>
      <c r="K7" s="1"/>
    </row>
    <row r="8" spans="1:11">
      <c r="F8" s="1"/>
      <c r="G8" s="1"/>
      <c r="I8" s="1"/>
      <c r="J8" s="1"/>
      <c r="K8" s="1"/>
    </row>
    <row r="9" spans="1:11">
      <c r="F9" s="1"/>
      <c r="G9" s="1"/>
      <c r="I9" s="1"/>
      <c r="J9" s="1"/>
      <c r="K9" s="1"/>
    </row>
    <row r="10" spans="1:11">
      <c r="F10" s="1"/>
      <c r="G10" s="1"/>
      <c r="I10" s="1"/>
      <c r="J10" s="1"/>
      <c r="K10" s="1"/>
    </row>
    <row r="11" spans="1:11">
      <c r="A11" t="s">
        <v>1</v>
      </c>
      <c r="B11">
        <v>36</v>
      </c>
      <c r="C11">
        <v>115</v>
      </c>
      <c r="D11">
        <v>75</v>
      </c>
      <c r="E11">
        <v>130.19999999999999</v>
      </c>
      <c r="F11" s="1">
        <f>SUM(B11:E11)</f>
        <v>356.2</v>
      </c>
      <c r="G11" s="1">
        <v>1</v>
      </c>
      <c r="I11" s="1">
        <f>F11*800+100000</f>
        <v>384960</v>
      </c>
      <c r="J11" s="1">
        <f>I11*1.23</f>
        <v>473500.8</v>
      </c>
      <c r="K11" s="1"/>
    </row>
    <row r="12" spans="1:11">
      <c r="F12" s="1"/>
      <c r="G12" s="1"/>
      <c r="I12" s="1"/>
      <c r="J12" s="1"/>
      <c r="K12" s="1"/>
    </row>
    <row r="13" spans="1:11">
      <c r="F13" s="1"/>
      <c r="G13" s="1"/>
      <c r="I13" s="1"/>
      <c r="J13" s="1"/>
      <c r="K13" s="1"/>
    </row>
    <row r="14" spans="1:11">
      <c r="F14" s="1"/>
      <c r="G14" s="1"/>
      <c r="I14" s="1"/>
      <c r="J14" s="1"/>
      <c r="K14" s="1"/>
    </row>
    <row r="15" spans="1:11">
      <c r="F15" s="1"/>
      <c r="G15" s="1"/>
      <c r="I15" s="1"/>
      <c r="J15" s="1"/>
      <c r="K15" s="1"/>
    </row>
    <row r="16" spans="1:11">
      <c r="A16" t="s">
        <v>2</v>
      </c>
      <c r="B16">
        <v>36</v>
      </c>
      <c r="C16">
        <v>102</v>
      </c>
      <c r="D16">
        <v>147</v>
      </c>
      <c r="F16" s="1">
        <f>SUM(B16:E16)</f>
        <v>285</v>
      </c>
      <c r="G16" s="1"/>
      <c r="H16" s="1"/>
      <c r="I16" s="1">
        <f>F16*800</f>
        <v>228000</v>
      </c>
      <c r="J16" s="1">
        <f>I16*1.23</f>
        <v>280440</v>
      </c>
      <c r="K16" s="1"/>
    </row>
    <row r="17" spans="6:11">
      <c r="F17" s="1">
        <f>SUM(F6:F16)</f>
        <v>1116.2</v>
      </c>
      <c r="G17" s="1"/>
      <c r="H17" s="1">
        <f>F17*800</f>
        <v>892960</v>
      </c>
      <c r="I17" s="2">
        <f>SUM(I6:I16)</f>
        <v>1092960</v>
      </c>
      <c r="J17" s="2">
        <f>SUM(J6:J16)</f>
        <v>1344340.8</v>
      </c>
      <c r="K17" s="2">
        <f>I17*1.23</f>
        <v>1344340.8</v>
      </c>
    </row>
    <row r="18" spans="6:11">
      <c r="F18" s="1"/>
      <c r="G18" s="1"/>
      <c r="H18" s="1">
        <f>H17*1.23</f>
        <v>1098340.8</v>
      </c>
      <c r="I18" s="1"/>
      <c r="J18" s="1"/>
      <c r="K18" s="1"/>
    </row>
    <row r="19" spans="6:11">
      <c r="F19" s="1">
        <f>SUM(F6:F16)</f>
        <v>1116.2</v>
      </c>
      <c r="G19" s="1"/>
      <c r="H19" s="1"/>
      <c r="I19" s="1"/>
      <c r="J19" s="1"/>
      <c r="K19" s="1">
        <f>F17</f>
        <v>1116.2</v>
      </c>
    </row>
    <row r="20" spans="6:11">
      <c r="F20" s="1"/>
      <c r="G20" s="1"/>
      <c r="I20" s="1"/>
      <c r="J20" s="1"/>
      <c r="K20" s="1"/>
    </row>
    <row r="21" spans="6:11">
      <c r="F21" s="1"/>
      <c r="G21" s="1"/>
    </row>
    <row r="22" spans="6:11">
      <c r="F22" s="1"/>
      <c r="G22" s="1"/>
    </row>
    <row r="23" spans="6:11">
      <c r="F23" s="1"/>
      <c r="G23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2021-06-30T13:28:10Z</dcterms:modified>
</cp:coreProperties>
</file>