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Arkusz1!$A$1:$G$28</definedName>
  </definedNames>
  <calcPr calcId="125725"/>
</workbook>
</file>

<file path=xl/calcChain.xml><?xml version="1.0" encoding="utf-8"?>
<calcChain xmlns="http://schemas.openxmlformats.org/spreadsheetml/2006/main">
  <c r="I11" i="2"/>
  <c r="I17" s="1"/>
  <c r="K17" s="1"/>
  <c r="I16"/>
  <c r="J16" s="1"/>
  <c r="J6"/>
  <c r="J11"/>
  <c r="I6"/>
  <c r="H18"/>
  <c r="H17"/>
  <c r="F17"/>
  <c r="K19" s="1"/>
  <c r="F19"/>
  <c r="F16"/>
  <c r="F11"/>
  <c r="F6"/>
  <c r="J17" l="1"/>
</calcChain>
</file>

<file path=xl/sharedStrings.xml><?xml version="1.0" encoding="utf-8"?>
<sst xmlns="http://schemas.openxmlformats.org/spreadsheetml/2006/main" count="40" uniqueCount="38">
  <si>
    <t>Jana</t>
  </si>
  <si>
    <t>Grażyny</t>
  </si>
  <si>
    <t>Edwarda</t>
  </si>
  <si>
    <t>SEPARATOR</t>
  </si>
  <si>
    <t>Razem</t>
  </si>
  <si>
    <t>netto</t>
  </si>
  <si>
    <t>brutto</t>
  </si>
  <si>
    <t>VAT</t>
  </si>
  <si>
    <t>Ogółem</t>
  </si>
  <si>
    <t>L.P.</t>
  </si>
  <si>
    <t>KOSZT NETTO</t>
  </si>
  <si>
    <t>KOSZT BRUTTO</t>
  </si>
  <si>
    <t>KOSZT
KWALIFIKO-
WANY NETTO</t>
  </si>
  <si>
    <t>ELEMENTY I RODZAJE ROBÓT/NAZWA KOSZTORYSU</t>
  </si>
  <si>
    <t>WYKONAWCA</t>
  </si>
  <si>
    <r>
      <rPr>
        <b/>
        <sz val="14"/>
        <color theme="1"/>
        <rFont val="Calibri"/>
        <family val="2"/>
        <charset val="238"/>
        <scheme val="minor"/>
      </rPr>
      <t>ZESTAWIENIE WARTOŚCIOWE ZADANIA</t>
    </r>
    <r>
      <rPr>
        <b/>
        <sz val="11"/>
        <color theme="1"/>
        <rFont val="Calibri"/>
        <family val="2"/>
        <charset val="238"/>
        <scheme val="minor"/>
      </rPr>
      <t xml:space="preserve">
„Budowa ulic w osiedlu Mickiewicza w Tomaszowie Mazowieckim"</t>
    </r>
  </si>
  <si>
    <t>Sieć kanalizacji deszczowej i odwodnienie w ul Sierakowskiego - odgałęzienie w ul. Staszica (od studni 8d do korka z wyłączeniem studni 8d)</t>
  </si>
  <si>
    <t>Budowa ul. Mickiewicza</t>
  </si>
  <si>
    <t>Kanalizacja deszczowa w ul. Mickiewicza</t>
  </si>
  <si>
    <t>Kanalizacja deszczowa w ul. Sierakowskiego</t>
  </si>
  <si>
    <t>Budowa ul. Piastowskiej - oznakowanie drogowe</t>
  </si>
  <si>
    <t>Budowa ul. Sierakowskiego - oznakowanie drogowe</t>
  </si>
  <si>
    <t>Budowa ul. Kilińskiego – oznakowanie drogowe</t>
  </si>
  <si>
    <t>Budowa odgałęzienia ul. Kilińskiego - oznakowanie drogowe</t>
  </si>
  <si>
    <t xml:space="preserve">Budowa odgałęzienia ul. Mickiewicza w km 0+167,19 </t>
  </si>
  <si>
    <t>Budowa ul. Piastowskiej</t>
  </si>
  <si>
    <t xml:space="preserve">Budowa ul. Sierakowskiego </t>
  </si>
  <si>
    <t xml:space="preserve">Budowa ul. Kilińskiego </t>
  </si>
  <si>
    <t>Budowa odgałęzienia ul. Kilińskiego</t>
  </si>
  <si>
    <t>Budowa ul. Mickiewicza - oznakowanie drogowe</t>
  </si>
  <si>
    <t>Sieć kanalizacji deszczowej w ul Mickiewicza</t>
  </si>
  <si>
    <t>Sieć kanalizacji deszczowej w ul Mickiewicza - odgałęzienie do ul. Tuwima (od studni 5/3d do studni 5/3/2d z wyłączeniem studni 5/3d)</t>
  </si>
  <si>
    <t>Sieć kanalizacji deszczowej w ul Mickiewicza - odgałęzienie w ul. Jagiellońską (od studni 11d do 14/2d z wyłączeniem studni 14d)</t>
  </si>
  <si>
    <t>Sieć kanalizacji deszczowej w ul Mickiewicza - w odgałęzieniu w km 0+133,48 (od studni 16d do studni 16/1d z wyłączeniem studni 16d)</t>
  </si>
  <si>
    <t>Sieć kanalizacji deszczowej w ul. Piastowskiej</t>
  </si>
  <si>
    <t>Sieć kanalizacji deszczowej w ul. Sierakowskiego</t>
  </si>
  <si>
    <t>Sieć kanalizacji deszczowej w ul. Kilińskiego</t>
  </si>
  <si>
    <t>Sieć kanalizacji deszczowej w odgałęzieniu ul Kilińskiego (od studni 3d do studni 3/2d z wyłączeniem studni 3d)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</si>
</sst>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rgb="FF00B0F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4" fontId="0" fillId="0" borderId="0" xfId="0" applyNumberFormat="1"/>
    <xf numFmtId="4" fontId="1" fillId="0" borderId="0" xfId="0" applyNumberFormat="1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4" fontId="0" fillId="0" borderId="0" xfId="0" applyNumberFormat="1" applyBorder="1"/>
    <xf numFmtId="4" fontId="0" fillId="0" borderId="0" xfId="0" applyNumberFormat="1" applyBorder="1" applyAlignment="1">
      <alignment horizontal="right" vertical="center"/>
    </xf>
    <xf numFmtId="4" fontId="1" fillId="0" borderId="0" xfId="0" applyNumberFormat="1" applyFont="1" applyBorder="1"/>
    <xf numFmtId="0" fontId="0" fillId="0" borderId="0" xfId="0" applyAlignment="1">
      <alignment vertical="center"/>
    </xf>
    <xf numFmtId="4" fontId="1" fillId="0" borderId="0" xfId="0" applyNumberFormat="1" applyFont="1" applyBorder="1" applyAlignment="1">
      <alignment horizontal="right" vertical="center"/>
    </xf>
    <xf numFmtId="0" fontId="0" fillId="0" borderId="0" xfId="0" applyAlignment="1">
      <alignment wrapText="1"/>
    </xf>
    <xf numFmtId="4" fontId="0" fillId="0" borderId="0" xfId="0" applyNumberFormat="1" applyFont="1" applyFill="1" applyBorder="1" applyAlignment="1">
      <alignment horizontal="left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/>
    </xf>
    <xf numFmtId="0" fontId="6" fillId="0" borderId="0" xfId="0" applyFont="1"/>
    <xf numFmtId="4" fontId="3" fillId="0" borderId="12" xfId="0" applyNumberFormat="1" applyFont="1" applyBorder="1" applyAlignment="1">
      <alignment horizontal="center" vertical="center" wrapText="1"/>
    </xf>
    <xf numFmtId="4" fontId="3" fillId="0" borderId="6" xfId="0" applyNumberFormat="1" applyFont="1" applyBorder="1" applyAlignment="1">
      <alignment horizontal="center" vertical="center" wrapText="1"/>
    </xf>
    <xf numFmtId="4" fontId="2" fillId="0" borderId="10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right" vertical="center"/>
    </xf>
    <xf numFmtId="4" fontId="9" fillId="0" borderId="0" xfId="0" applyNumberFormat="1" applyFont="1"/>
    <xf numFmtId="4" fontId="3" fillId="2" borderId="1" xfId="0" applyNumberFormat="1" applyFont="1" applyFill="1" applyBorder="1" applyAlignment="1">
      <alignment horizontal="center"/>
    </xf>
    <xf numFmtId="4" fontId="2" fillId="3" borderId="10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4" fontId="3" fillId="2" borderId="12" xfId="0" applyNumberFormat="1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4" fontId="2" fillId="3" borderId="12" xfId="0" applyNumberFormat="1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4" fontId="2" fillId="2" borderId="12" xfId="0" applyNumberFormat="1" applyFont="1" applyFill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0" fillId="0" borderId="26" xfId="0" applyBorder="1"/>
    <xf numFmtId="4" fontId="4" fillId="2" borderId="4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2" fillId="3" borderId="6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2" fillId="2" borderId="27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 wrapText="1"/>
    </xf>
    <xf numFmtId="0" fontId="2" fillId="2" borderId="27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31" xfId="0" applyFont="1" applyFill="1" applyBorder="1" applyAlignment="1">
      <alignment horizontal="center" vertical="center" textRotation="90"/>
    </xf>
    <xf numFmtId="0" fontId="2" fillId="2" borderId="32" xfId="0" applyFont="1" applyFill="1" applyBorder="1" applyAlignment="1">
      <alignment horizontal="center" vertical="center" textRotation="90"/>
    </xf>
    <xf numFmtId="0" fontId="2" fillId="2" borderId="30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4" fontId="5" fillId="2" borderId="21" xfId="0" applyNumberFormat="1" applyFont="1" applyFill="1" applyBorder="1" applyAlignment="1">
      <alignment horizontal="left" vertical="center" wrapText="1"/>
    </xf>
    <xf numFmtId="4" fontId="5" fillId="2" borderId="28" xfId="0" applyNumberFormat="1" applyFont="1" applyFill="1" applyBorder="1" applyAlignment="1">
      <alignment horizontal="left" vertical="center" wrapText="1"/>
    </xf>
    <xf numFmtId="4" fontId="5" fillId="2" borderId="22" xfId="0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Border="1" applyAlignment="1">
      <alignment horizontal="center" wrapText="1"/>
    </xf>
    <xf numFmtId="4" fontId="0" fillId="0" borderId="0" xfId="0" applyNumberFormat="1" applyFill="1" applyBorder="1" applyAlignment="1">
      <alignment horizontal="left" wrapText="1"/>
    </xf>
    <xf numFmtId="4" fontId="0" fillId="0" borderId="0" xfId="0" applyNumberFormat="1" applyFont="1" applyFill="1" applyBorder="1" applyAlignment="1">
      <alignment horizontal="left" wrapText="1"/>
    </xf>
    <xf numFmtId="4" fontId="3" fillId="2" borderId="2" xfId="0" applyNumberFormat="1" applyFont="1" applyFill="1" applyBorder="1" applyAlignment="1">
      <alignment horizontal="center"/>
    </xf>
    <xf numFmtId="4" fontId="3" fillId="2" borderId="29" xfId="0" applyNumberFormat="1" applyFont="1" applyFill="1" applyBorder="1" applyAlignment="1">
      <alignment horizontal="center"/>
    </xf>
    <xf numFmtId="4" fontId="3" fillId="2" borderId="1" xfId="0" applyNumberFormat="1" applyFont="1" applyFill="1" applyBorder="1" applyAlignment="1">
      <alignment horizontal="center"/>
    </xf>
    <xf numFmtId="0" fontId="2" fillId="2" borderId="19" xfId="0" applyFont="1" applyFill="1" applyBorder="1" applyAlignment="1">
      <alignment horizontal="left" vertical="center" wrapText="1"/>
    </xf>
    <xf numFmtId="0" fontId="2" fillId="2" borderId="12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0" fillId="0" borderId="10" xfId="0" applyBorder="1"/>
    <xf numFmtId="0" fontId="3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0" fillId="0" borderId="6" xfId="0" applyBorder="1"/>
    <xf numFmtId="0" fontId="3" fillId="2" borderId="15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4" fontId="2" fillId="0" borderId="33" xfId="0" applyNumberFormat="1" applyFont="1" applyBorder="1" applyAlignment="1">
      <alignment horizontal="left" vertical="center" wrapText="1"/>
    </xf>
    <xf numFmtId="4" fontId="2" fillId="0" borderId="30" xfId="0" applyNumberFormat="1" applyFont="1" applyBorder="1" applyAlignment="1">
      <alignment horizontal="left" vertical="center" wrapText="1"/>
    </xf>
    <xf numFmtId="4" fontId="2" fillId="0" borderId="34" xfId="0" applyNumberFormat="1" applyFont="1" applyBorder="1" applyAlignment="1">
      <alignment horizontal="left" vertical="center" wrapText="1"/>
    </xf>
    <xf numFmtId="4" fontId="2" fillId="0" borderId="32" xfId="0" applyNumberFormat="1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Q36"/>
  <sheetViews>
    <sheetView tabSelected="1" view="pageBreakPreview" zoomScaleNormal="100" zoomScaleSheetLayoutView="100" workbookViewId="0">
      <selection activeCell="I21" sqref="I21"/>
    </sheetView>
  </sheetViews>
  <sheetFormatPr defaultRowHeight="15"/>
  <cols>
    <col min="1" max="2" width="3.85546875" customWidth="1"/>
    <col min="3" max="3" width="13.28515625" customWidth="1"/>
    <col min="4" max="4" width="40.42578125" customWidth="1"/>
    <col min="5" max="5" width="19.7109375" customWidth="1"/>
    <col min="6" max="6" width="17.85546875" customWidth="1"/>
    <col min="7" max="7" width="16.7109375" customWidth="1"/>
    <col min="8" max="8" width="19.5703125" customWidth="1"/>
    <col min="9" max="9" width="11.42578125" bestFit="1" customWidth="1"/>
  </cols>
  <sheetData>
    <row r="1" spans="1:10" ht="54" customHeight="1" thickBot="1">
      <c r="A1" s="79" t="s">
        <v>15</v>
      </c>
      <c r="B1" s="79"/>
      <c r="C1" s="79"/>
      <c r="D1" s="79"/>
      <c r="E1" s="79"/>
      <c r="F1" s="79"/>
      <c r="G1" s="79"/>
    </row>
    <row r="2" spans="1:10" ht="54" customHeight="1">
      <c r="A2" s="82" t="s">
        <v>9</v>
      </c>
      <c r="B2" s="72" t="s">
        <v>13</v>
      </c>
      <c r="C2" s="73"/>
      <c r="D2" s="74"/>
      <c r="E2" s="80" t="s">
        <v>12</v>
      </c>
      <c r="F2" s="80" t="s">
        <v>10</v>
      </c>
      <c r="G2" s="69" t="s">
        <v>11</v>
      </c>
    </row>
    <row r="3" spans="1:10" ht="0.75" customHeight="1" thickBot="1">
      <c r="A3" s="83"/>
      <c r="B3" s="75"/>
      <c r="C3" s="76"/>
      <c r="D3" s="77"/>
      <c r="E3" s="81"/>
      <c r="F3" s="81"/>
      <c r="G3" s="70"/>
      <c r="H3" s="6"/>
      <c r="I3" s="6"/>
      <c r="J3" s="5"/>
    </row>
    <row r="4" spans="1:10" ht="46.5" customHeight="1">
      <c r="A4" s="16">
        <v>1</v>
      </c>
      <c r="B4" s="78" t="s">
        <v>17</v>
      </c>
      <c r="C4" s="67" t="s">
        <v>17</v>
      </c>
      <c r="D4" s="68"/>
      <c r="E4" s="28"/>
      <c r="F4" s="23"/>
      <c r="G4" s="84"/>
      <c r="H4" s="6"/>
      <c r="I4" s="6"/>
      <c r="J4" s="5"/>
    </row>
    <row r="5" spans="1:10" ht="50.25" customHeight="1">
      <c r="A5" s="41">
        <v>2</v>
      </c>
      <c r="B5" s="50"/>
      <c r="C5" s="45" t="s">
        <v>24</v>
      </c>
      <c r="D5" s="71"/>
      <c r="E5" s="35"/>
      <c r="F5" s="32"/>
      <c r="G5" s="85"/>
      <c r="H5" s="6"/>
      <c r="I5" s="6"/>
      <c r="J5" s="5"/>
    </row>
    <row r="6" spans="1:10" ht="22.5" customHeight="1">
      <c r="A6" s="17">
        <v>3</v>
      </c>
      <c r="B6" s="42" t="s">
        <v>29</v>
      </c>
      <c r="C6" s="43"/>
      <c r="D6" s="44"/>
      <c r="E6" s="33"/>
      <c r="F6" s="32"/>
      <c r="G6" s="85"/>
      <c r="H6" s="6"/>
      <c r="I6" s="6"/>
      <c r="J6" s="5"/>
    </row>
    <row r="7" spans="1:10" ht="21" customHeight="1">
      <c r="A7" s="17">
        <v>4</v>
      </c>
      <c r="B7" s="45" t="s">
        <v>25</v>
      </c>
      <c r="C7" s="46"/>
      <c r="D7" s="47"/>
      <c r="E7" s="29"/>
      <c r="F7" s="24"/>
      <c r="G7" s="86"/>
      <c r="H7" s="6"/>
      <c r="I7" s="6"/>
      <c r="J7" s="5"/>
    </row>
    <row r="8" spans="1:10" ht="24" customHeight="1">
      <c r="A8" s="17">
        <v>5</v>
      </c>
      <c r="B8" s="45" t="s">
        <v>20</v>
      </c>
      <c r="C8" s="46"/>
      <c r="D8" s="47"/>
      <c r="E8" s="29"/>
      <c r="F8" s="24"/>
      <c r="G8" s="86"/>
      <c r="H8" s="6"/>
      <c r="I8" s="6"/>
      <c r="J8" s="5"/>
    </row>
    <row r="9" spans="1:10" ht="21.75" customHeight="1">
      <c r="A9" s="17">
        <v>6</v>
      </c>
      <c r="B9" s="45" t="s">
        <v>26</v>
      </c>
      <c r="C9" s="46"/>
      <c r="D9" s="47"/>
      <c r="E9" s="29"/>
      <c r="F9" s="24"/>
      <c r="G9" s="86"/>
      <c r="H9" s="6"/>
      <c r="I9" s="6"/>
      <c r="J9" s="5"/>
    </row>
    <row r="10" spans="1:10" ht="24" customHeight="1">
      <c r="A10" s="17">
        <v>7</v>
      </c>
      <c r="B10" s="45" t="s">
        <v>21</v>
      </c>
      <c r="C10" s="46"/>
      <c r="D10" s="47"/>
      <c r="E10" s="40"/>
      <c r="F10" s="24"/>
      <c r="G10" s="85"/>
      <c r="H10" s="6"/>
      <c r="I10" s="6"/>
      <c r="J10" s="5"/>
    </row>
    <row r="11" spans="1:10" ht="18" customHeight="1">
      <c r="A11" s="17">
        <v>8</v>
      </c>
      <c r="B11" s="45" t="s">
        <v>27</v>
      </c>
      <c r="C11" s="46"/>
      <c r="D11" s="47"/>
      <c r="E11" s="29"/>
      <c r="F11" s="24"/>
      <c r="G11" s="85"/>
      <c r="H11" s="6"/>
      <c r="I11" s="6"/>
      <c r="J11" s="5"/>
    </row>
    <row r="12" spans="1:10" ht="23.25" customHeight="1">
      <c r="A12" s="17">
        <v>9</v>
      </c>
      <c r="B12" s="45" t="s">
        <v>22</v>
      </c>
      <c r="C12" s="46"/>
      <c r="D12" s="47"/>
      <c r="E12" s="31"/>
      <c r="F12" s="32"/>
      <c r="G12" s="85"/>
      <c r="H12" s="6"/>
      <c r="I12" s="6"/>
      <c r="J12" s="5"/>
    </row>
    <row r="13" spans="1:10" ht="23.25" customHeight="1">
      <c r="A13" s="17">
        <v>10</v>
      </c>
      <c r="B13" s="45" t="s">
        <v>28</v>
      </c>
      <c r="C13" s="46"/>
      <c r="D13" s="47"/>
      <c r="E13" s="34"/>
      <c r="F13" s="32"/>
      <c r="G13" s="85"/>
      <c r="H13" s="6"/>
      <c r="I13" s="6"/>
      <c r="J13" s="5"/>
    </row>
    <row r="14" spans="1:10" ht="20.25" customHeight="1">
      <c r="A14" s="17">
        <v>11</v>
      </c>
      <c r="B14" s="45" t="s">
        <v>23</v>
      </c>
      <c r="C14" s="46"/>
      <c r="D14" s="47"/>
      <c r="E14" s="34"/>
      <c r="F14" s="32"/>
      <c r="G14" s="85"/>
      <c r="H14" s="6"/>
      <c r="I14" s="6"/>
      <c r="J14" s="5"/>
    </row>
    <row r="15" spans="1:10" ht="31.5" customHeight="1">
      <c r="A15" s="17">
        <v>12</v>
      </c>
      <c r="B15" s="48" t="s">
        <v>18</v>
      </c>
      <c r="C15" s="65" t="s">
        <v>30</v>
      </c>
      <c r="D15" s="66"/>
      <c r="E15" s="21"/>
      <c r="F15" s="21"/>
      <c r="G15" s="86"/>
      <c r="H15" s="6"/>
      <c r="I15" s="6"/>
      <c r="J15" s="5"/>
    </row>
    <row r="16" spans="1:10" ht="46.5" customHeight="1">
      <c r="A16" s="41">
        <v>13</v>
      </c>
      <c r="B16" s="49"/>
      <c r="C16" s="45" t="s">
        <v>31</v>
      </c>
      <c r="D16" s="47"/>
      <c r="E16" s="21"/>
      <c r="F16" s="21"/>
      <c r="G16" s="85"/>
      <c r="H16" s="6"/>
      <c r="I16" s="6"/>
      <c r="J16" s="5"/>
    </row>
    <row r="17" spans="1:69" ht="45" customHeight="1">
      <c r="A17" s="41">
        <v>14</v>
      </c>
      <c r="B17" s="49"/>
      <c r="C17" s="45" t="s">
        <v>32</v>
      </c>
      <c r="D17" s="47"/>
      <c r="E17" s="21"/>
      <c r="F17" s="21"/>
      <c r="G17" s="85"/>
      <c r="H17" s="6"/>
      <c r="I17" s="6"/>
      <c r="J17" s="5"/>
    </row>
    <row r="18" spans="1:69" ht="41.25" customHeight="1">
      <c r="A18" s="41">
        <v>15</v>
      </c>
      <c r="B18" s="50"/>
      <c r="C18" s="45" t="s">
        <v>33</v>
      </c>
      <c r="D18" s="47"/>
      <c r="E18" s="30"/>
      <c r="F18" s="21"/>
      <c r="G18" s="85"/>
      <c r="H18" s="6"/>
      <c r="I18" s="6"/>
      <c r="J18" s="5"/>
    </row>
    <row r="19" spans="1:69" ht="28.5" customHeight="1">
      <c r="A19" s="17">
        <v>16</v>
      </c>
      <c r="B19" s="45" t="s">
        <v>34</v>
      </c>
      <c r="C19" s="46"/>
      <c r="D19" s="47"/>
      <c r="E19" s="21"/>
      <c r="F19" s="21"/>
      <c r="G19" s="87"/>
      <c r="H19" s="6"/>
      <c r="I19" s="6"/>
      <c r="J19" s="5"/>
    </row>
    <row r="20" spans="1:69" ht="83.25" customHeight="1">
      <c r="A20" s="17">
        <v>17</v>
      </c>
      <c r="B20" s="48" t="s">
        <v>19</v>
      </c>
      <c r="C20" s="51" t="s">
        <v>35</v>
      </c>
      <c r="D20" s="52"/>
      <c r="E20" s="22"/>
      <c r="F20" s="22"/>
      <c r="G20" s="86"/>
      <c r="H20" s="6"/>
      <c r="I20" s="6"/>
      <c r="J20" s="5"/>
    </row>
    <row r="21" spans="1:69" ht="89.25" customHeight="1">
      <c r="A21" s="41">
        <v>18</v>
      </c>
      <c r="B21" s="50"/>
      <c r="C21" s="51" t="s">
        <v>16</v>
      </c>
      <c r="D21" s="52"/>
      <c r="E21" s="22"/>
      <c r="F21" s="22"/>
      <c r="G21" s="85"/>
      <c r="H21" s="6"/>
      <c r="I21" s="6"/>
      <c r="J21" s="5"/>
    </row>
    <row r="22" spans="1:69" s="37" customFormat="1" ht="24.75" customHeight="1">
      <c r="A22" s="17">
        <v>19</v>
      </c>
      <c r="B22" s="51" t="s">
        <v>36</v>
      </c>
      <c r="C22" s="53"/>
      <c r="D22" s="52"/>
      <c r="E22" s="22"/>
      <c r="F22" s="22"/>
      <c r="G22" s="86"/>
      <c r="H22" s="6"/>
      <c r="I22" s="6"/>
      <c r="J22" s="5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</row>
    <row r="23" spans="1:69" ht="34.5" customHeight="1" thickBot="1">
      <c r="A23" s="18">
        <v>20</v>
      </c>
      <c r="B23" s="54" t="s">
        <v>37</v>
      </c>
      <c r="C23" s="55"/>
      <c r="D23" s="56"/>
      <c r="E23" s="38"/>
      <c r="F23" s="36"/>
      <c r="G23" s="85"/>
      <c r="H23" s="6"/>
      <c r="I23" s="6"/>
      <c r="J23" s="5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</row>
    <row r="24" spans="1:69" ht="15.75" thickBot="1">
      <c r="A24" s="62" t="s">
        <v>4</v>
      </c>
      <c r="B24" s="63"/>
      <c r="C24" s="64"/>
      <c r="D24" s="64"/>
      <c r="E24" s="19"/>
      <c r="F24" s="19"/>
      <c r="G24" s="27"/>
      <c r="H24" s="11"/>
      <c r="I24" s="11"/>
      <c r="J24" s="11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</row>
    <row r="25" spans="1:69" ht="15.75" thickBot="1">
      <c r="A25" s="62" t="s">
        <v>7</v>
      </c>
      <c r="B25" s="63"/>
      <c r="C25" s="64"/>
      <c r="D25" s="64"/>
      <c r="E25" s="19"/>
      <c r="F25" s="19"/>
      <c r="G25" s="27"/>
      <c r="H25" s="11"/>
      <c r="I25" s="11"/>
      <c r="J25" s="11"/>
    </row>
    <row r="26" spans="1:69" ht="15.75" thickBot="1">
      <c r="A26" s="62" t="s">
        <v>8</v>
      </c>
      <c r="B26" s="63"/>
      <c r="C26" s="64"/>
      <c r="D26" s="64"/>
      <c r="E26" s="19"/>
      <c r="F26" s="19"/>
      <c r="G26" s="19"/>
      <c r="H26" s="11"/>
      <c r="I26" s="25"/>
      <c r="J26" s="11"/>
    </row>
    <row r="27" spans="1:69" ht="30.75" customHeight="1">
      <c r="D27" s="20" t="s">
        <v>14</v>
      </c>
      <c r="E27" s="1"/>
      <c r="F27" s="1"/>
      <c r="G27" s="1"/>
      <c r="I27" s="1"/>
    </row>
    <row r="28" spans="1:69" ht="35.450000000000003" customHeight="1">
      <c r="A28" s="60"/>
      <c r="B28" s="60"/>
      <c r="C28" s="61"/>
      <c r="D28" s="61"/>
      <c r="E28" s="13"/>
      <c r="F28" s="13"/>
      <c r="G28" s="7"/>
      <c r="I28" s="26"/>
    </row>
    <row r="29" spans="1:69" ht="30" customHeight="1">
      <c r="A29" s="59"/>
      <c r="B29" s="59"/>
      <c r="C29" s="59"/>
      <c r="D29" s="59"/>
      <c r="E29" s="15"/>
      <c r="F29" s="15"/>
      <c r="G29" s="7"/>
    </row>
    <row r="30" spans="1:69">
      <c r="A30" s="10"/>
      <c r="B30" s="10"/>
      <c r="C30" s="5"/>
      <c r="D30" s="5"/>
      <c r="E30" s="5"/>
      <c r="F30" s="5"/>
      <c r="G30" s="5"/>
    </row>
    <row r="31" spans="1:69" ht="27.6" customHeight="1">
      <c r="A31" s="58"/>
      <c r="B31" s="58"/>
      <c r="C31" s="58"/>
      <c r="D31" s="58"/>
      <c r="E31" s="14"/>
      <c r="F31" s="14"/>
      <c r="G31" s="8"/>
    </row>
    <row r="32" spans="1:69">
      <c r="A32" s="57"/>
      <c r="B32" s="57"/>
      <c r="C32" s="57"/>
      <c r="D32" s="57"/>
      <c r="E32" s="12"/>
      <c r="F32" s="12"/>
      <c r="G32" s="7"/>
    </row>
    <row r="33" spans="3:7">
      <c r="C33" s="9"/>
      <c r="D33" s="7"/>
      <c r="E33" s="7"/>
      <c r="F33" s="7"/>
      <c r="G33" s="9"/>
    </row>
    <row r="34" spans="3:7">
      <c r="C34" s="9"/>
      <c r="D34" s="7"/>
      <c r="E34" s="7"/>
      <c r="F34" s="7"/>
      <c r="G34" s="9"/>
    </row>
    <row r="35" spans="3:7">
      <c r="C35" s="9"/>
      <c r="D35" s="7"/>
      <c r="E35" s="7"/>
      <c r="F35" s="7"/>
      <c r="G35" s="9"/>
    </row>
    <row r="36" spans="3:7">
      <c r="D36" s="1"/>
      <c r="E36" s="1"/>
      <c r="F36" s="1"/>
      <c r="G36" s="1"/>
    </row>
  </sheetData>
  <mergeCells count="36">
    <mergeCell ref="A1:G1"/>
    <mergeCell ref="E2:E3"/>
    <mergeCell ref="A2:A3"/>
    <mergeCell ref="F2:F3"/>
    <mergeCell ref="C4:D4"/>
    <mergeCell ref="G2:G3"/>
    <mergeCell ref="C16:D16"/>
    <mergeCell ref="C17:D17"/>
    <mergeCell ref="C5:D5"/>
    <mergeCell ref="B2:D3"/>
    <mergeCell ref="B7:D7"/>
    <mergeCell ref="B9:D9"/>
    <mergeCell ref="B4:B5"/>
    <mergeCell ref="B22:D22"/>
    <mergeCell ref="B23:D23"/>
    <mergeCell ref="A32:D32"/>
    <mergeCell ref="A31:D31"/>
    <mergeCell ref="A29:D29"/>
    <mergeCell ref="A28:D28"/>
    <mergeCell ref="A24:D24"/>
    <mergeCell ref="A25:D25"/>
    <mergeCell ref="A26:D26"/>
    <mergeCell ref="B14:D14"/>
    <mergeCell ref="B15:B18"/>
    <mergeCell ref="C21:D21"/>
    <mergeCell ref="C18:D18"/>
    <mergeCell ref="B19:D19"/>
    <mergeCell ref="B20:B21"/>
    <mergeCell ref="C15:D15"/>
    <mergeCell ref="C20:D20"/>
    <mergeCell ref="B6:D6"/>
    <mergeCell ref="B8:D8"/>
    <mergeCell ref="B10:D10"/>
    <mergeCell ref="B12:D12"/>
    <mergeCell ref="B13:D13"/>
    <mergeCell ref="B11:D11"/>
  </mergeCells>
  <pageMargins left="0.70866141732283472" right="0.51181102362204722" top="0.15748031496062992" bottom="0.55118110236220474" header="0.31496062992125984" footer="0.39370078740157483"/>
  <pageSetup paperSize="9" scale="73" orientation="portrait" r:id="rId1"/>
  <colBreaks count="1" manualBreakCount="1">
    <brk id="7" max="2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3:K23"/>
  <sheetViews>
    <sheetView workbookViewId="0">
      <selection activeCell="I12" sqref="I12"/>
    </sheetView>
  </sheetViews>
  <sheetFormatPr defaultRowHeight="15"/>
  <cols>
    <col min="2" max="2" width="6.7109375" customWidth="1"/>
    <col min="3" max="4" width="8" customWidth="1"/>
    <col min="5" max="5" width="8.140625" customWidth="1"/>
    <col min="6" max="6" width="10.42578125" customWidth="1"/>
    <col min="7" max="7" width="10.28515625" customWidth="1"/>
    <col min="8" max="8" width="12.140625" customWidth="1"/>
    <col min="9" max="9" width="11.28515625" bestFit="1" customWidth="1"/>
    <col min="10" max="10" width="13.5703125" customWidth="1"/>
    <col min="11" max="11" width="11.28515625" bestFit="1" customWidth="1"/>
  </cols>
  <sheetData>
    <row r="3" spans="1:11">
      <c r="B3">
        <v>79.75</v>
      </c>
      <c r="C3">
        <v>131.5</v>
      </c>
      <c r="D3">
        <v>222.74</v>
      </c>
      <c r="E3">
        <v>385.63</v>
      </c>
    </row>
    <row r="4" spans="1:11">
      <c r="A4" s="4"/>
      <c r="B4" s="4">
        <v>200</v>
      </c>
      <c r="C4" s="4">
        <v>315</v>
      </c>
      <c r="D4" s="4">
        <v>400</v>
      </c>
      <c r="E4" s="4">
        <v>500</v>
      </c>
      <c r="F4" s="4" t="s">
        <v>4</v>
      </c>
      <c r="G4" s="4" t="s">
        <v>3</v>
      </c>
    </row>
    <row r="5" spans="1:11">
      <c r="I5" s="3" t="s">
        <v>5</v>
      </c>
      <c r="J5" s="3" t="s">
        <v>6</v>
      </c>
    </row>
    <row r="6" spans="1:11">
      <c r="A6" t="s">
        <v>0</v>
      </c>
      <c r="B6">
        <v>45</v>
      </c>
      <c r="C6">
        <v>47</v>
      </c>
      <c r="D6">
        <v>162</v>
      </c>
      <c r="E6">
        <v>221</v>
      </c>
      <c r="F6" s="1">
        <f>SUM(B6:E6)</f>
        <v>475</v>
      </c>
      <c r="G6" s="1">
        <v>1</v>
      </c>
      <c r="I6" s="1">
        <f>F6*800+100000</f>
        <v>480000</v>
      </c>
      <c r="J6" s="1">
        <f>I6*1.23</f>
        <v>590400</v>
      </c>
      <c r="K6" s="1"/>
    </row>
    <row r="7" spans="1:11">
      <c r="F7" s="1"/>
      <c r="G7" s="1"/>
      <c r="I7" s="1"/>
      <c r="J7" s="1"/>
      <c r="K7" s="1"/>
    </row>
    <row r="8" spans="1:11">
      <c r="F8" s="1"/>
      <c r="G8" s="1"/>
      <c r="I8" s="1"/>
      <c r="J8" s="1"/>
      <c r="K8" s="1"/>
    </row>
    <row r="9" spans="1:11">
      <c r="F9" s="1"/>
      <c r="G9" s="1"/>
      <c r="I9" s="1"/>
      <c r="J9" s="1"/>
      <c r="K9" s="1"/>
    </row>
    <row r="10" spans="1:11">
      <c r="F10" s="1"/>
      <c r="G10" s="1"/>
      <c r="I10" s="1"/>
      <c r="J10" s="1"/>
      <c r="K10" s="1"/>
    </row>
    <row r="11" spans="1:11">
      <c r="A11" t="s">
        <v>1</v>
      </c>
      <c r="B11">
        <v>36</v>
      </c>
      <c r="C11">
        <v>115</v>
      </c>
      <c r="D11">
        <v>75</v>
      </c>
      <c r="E11">
        <v>130.19999999999999</v>
      </c>
      <c r="F11" s="1">
        <f>SUM(B11:E11)</f>
        <v>356.2</v>
      </c>
      <c r="G11" s="1">
        <v>1</v>
      </c>
      <c r="I11" s="1">
        <f>F11*800+100000</f>
        <v>384960</v>
      </c>
      <c r="J11" s="1">
        <f>I11*1.23</f>
        <v>473500.8</v>
      </c>
      <c r="K11" s="1"/>
    </row>
    <row r="12" spans="1:11">
      <c r="F12" s="1"/>
      <c r="G12" s="1"/>
      <c r="I12" s="1"/>
      <c r="J12" s="1"/>
      <c r="K12" s="1"/>
    </row>
    <row r="13" spans="1:11">
      <c r="F13" s="1"/>
      <c r="G13" s="1"/>
      <c r="I13" s="1"/>
      <c r="J13" s="1"/>
      <c r="K13" s="1"/>
    </row>
    <row r="14" spans="1:11">
      <c r="F14" s="1"/>
      <c r="G14" s="1"/>
      <c r="I14" s="1"/>
      <c r="J14" s="1"/>
      <c r="K14" s="1"/>
    </row>
    <row r="15" spans="1:11">
      <c r="F15" s="1"/>
      <c r="G15" s="1"/>
      <c r="I15" s="1"/>
      <c r="J15" s="1"/>
      <c r="K15" s="1"/>
    </row>
    <row r="16" spans="1:11">
      <c r="A16" t="s">
        <v>2</v>
      </c>
      <c r="B16">
        <v>36</v>
      </c>
      <c r="C16">
        <v>102</v>
      </c>
      <c r="D16">
        <v>147</v>
      </c>
      <c r="F16" s="1">
        <f>SUM(B16:E16)</f>
        <v>285</v>
      </c>
      <c r="G16" s="1"/>
      <c r="H16" s="1"/>
      <c r="I16" s="1">
        <f>F16*800</f>
        <v>228000</v>
      </c>
      <c r="J16" s="1">
        <f>I16*1.23</f>
        <v>280440</v>
      </c>
      <c r="K16" s="1"/>
    </row>
    <row r="17" spans="6:11">
      <c r="F17" s="1">
        <f>SUM(F6:F16)</f>
        <v>1116.2</v>
      </c>
      <c r="G17" s="1"/>
      <c r="H17" s="1">
        <f>F17*800</f>
        <v>892960</v>
      </c>
      <c r="I17" s="2">
        <f>SUM(I6:I16)</f>
        <v>1092960</v>
      </c>
      <c r="J17" s="2">
        <f>SUM(J6:J16)</f>
        <v>1344340.8</v>
      </c>
      <c r="K17" s="2">
        <f>I17*1.23</f>
        <v>1344340.8</v>
      </c>
    </row>
    <row r="18" spans="6:11">
      <c r="F18" s="1"/>
      <c r="G18" s="1"/>
      <c r="H18" s="1">
        <f>H17*1.23</f>
        <v>1098340.8</v>
      </c>
      <c r="I18" s="1"/>
      <c r="J18" s="1"/>
      <c r="K18" s="1"/>
    </row>
    <row r="19" spans="6:11">
      <c r="F19" s="1">
        <f>SUM(F6:F16)</f>
        <v>1116.2</v>
      </c>
      <c r="G19" s="1"/>
      <c r="H19" s="1"/>
      <c r="I19" s="1"/>
      <c r="J19" s="1"/>
      <c r="K19" s="1">
        <f>F17</f>
        <v>1116.2</v>
      </c>
    </row>
    <row r="20" spans="6:11">
      <c r="F20" s="1"/>
      <c r="G20" s="1"/>
      <c r="I20" s="1"/>
      <c r="J20" s="1"/>
      <c r="K20" s="1"/>
    </row>
    <row r="21" spans="6:11">
      <c r="F21" s="1"/>
      <c r="G21" s="1"/>
    </row>
    <row r="22" spans="6:11">
      <c r="F22" s="1"/>
      <c r="G22" s="1"/>
    </row>
    <row r="23" spans="6:11">
      <c r="F23" s="1"/>
      <c r="G23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2021-06-30T13:39:24Z</dcterms:modified>
</cp:coreProperties>
</file>