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. 9" sheetId="2" r:id="rId1"/>
  </sheets>
  <calcPr calcId="124519"/>
</workbook>
</file>

<file path=xl/calcChain.xml><?xml version="1.0" encoding="utf-8"?>
<calcChain xmlns="http://schemas.openxmlformats.org/spreadsheetml/2006/main">
  <c r="C54" i="2"/>
  <c r="C53"/>
  <c r="C24"/>
  <c r="E54"/>
  <c r="D53"/>
  <c r="D54" s="1"/>
  <c r="E53"/>
  <c r="F34"/>
  <c r="F53" s="1"/>
  <c r="F54" s="1"/>
  <c r="F24"/>
  <c r="D24"/>
  <c r="E24"/>
  <c r="F22"/>
  <c r="F21"/>
  <c r="F52"/>
  <c r="F51"/>
  <c r="F48"/>
  <c r="F47"/>
  <c r="F46"/>
  <c r="F45"/>
  <c r="F44"/>
  <c r="F43"/>
  <c r="F40"/>
  <c r="F37"/>
  <c r="F35"/>
  <c r="F33"/>
  <c r="F32"/>
  <c r="F31"/>
  <c r="F30"/>
  <c r="F29"/>
  <c r="F28"/>
  <c r="F23"/>
  <c r="F20"/>
  <c r="F19"/>
  <c r="F18"/>
  <c r="F16"/>
  <c r="F15"/>
  <c r="F14"/>
  <c r="F13"/>
  <c r="F12"/>
  <c r="F11"/>
  <c r="F9"/>
</calcChain>
</file>

<file path=xl/sharedStrings.xml><?xml version="1.0" encoding="utf-8"?>
<sst xmlns="http://schemas.openxmlformats.org/spreadsheetml/2006/main" count="88" uniqueCount="66">
  <si>
    <t>Jednostka/Zadanie</t>
  </si>
  <si>
    <t>Dotychczasowy plan</t>
  </si>
  <si>
    <t xml:space="preserve"> +</t>
  </si>
  <si>
    <t xml:space="preserve"> - </t>
  </si>
  <si>
    <t>Plan po zmianach</t>
  </si>
  <si>
    <t>DOTACJE PRZEDMIOTOWE</t>
  </si>
  <si>
    <t>600/60004</t>
  </si>
  <si>
    <t>Miejski Zakład Komunikacyjny</t>
  </si>
  <si>
    <t xml:space="preserve">I. Dotacje dla jednostek sektora finansów publicznych </t>
  </si>
  <si>
    <t>DOTACJE PODMIOTOWE</t>
  </si>
  <si>
    <t>921/92109</t>
  </si>
  <si>
    <t>Miejski Ośrodek Kultury</t>
  </si>
  <si>
    <t>Dzielnicowy Ośrodek Kultury</t>
  </si>
  <si>
    <t>Ośrodek Kultury "TKACZ"</t>
  </si>
  <si>
    <t>Skansen Rzeki Pilicy</t>
  </si>
  <si>
    <t>921/92116</t>
  </si>
  <si>
    <t>Miejska Biblioteka Publiczna</t>
  </si>
  <si>
    <t>921/92118</t>
  </si>
  <si>
    <t>Muzeum</t>
  </si>
  <si>
    <t>DOTACJE CELOWE</t>
  </si>
  <si>
    <t>801/80104</t>
  </si>
  <si>
    <t>Gmina Opoczno</t>
  </si>
  <si>
    <t>801/80113</t>
  </si>
  <si>
    <t>Gmina Lubochnia</t>
  </si>
  <si>
    <t>852/85220</t>
  </si>
  <si>
    <t>Ośrodek Interwencji Kryzysowej</t>
  </si>
  <si>
    <t>Dział/                     Rozdział</t>
  </si>
  <si>
    <t xml:space="preserve">II. Dotacje dla jednostek spoza sektora finansów publicznych </t>
  </si>
  <si>
    <t>RAZEM</t>
  </si>
  <si>
    <t>801/80101</t>
  </si>
  <si>
    <t>Pierwsza Chrześcijańska Szkoła "TOMEK"</t>
  </si>
  <si>
    <t>Przedszkole Niepubliczne "TOMASZEK"</t>
  </si>
  <si>
    <t>Przedszkole Niepubliczne "PROMYCZEK"</t>
  </si>
  <si>
    <t>Przedszkole Niepubliczne "BAJECZKA"</t>
  </si>
  <si>
    <t>Przedszkole Niepubliczne "RAJ-LANDIA"</t>
  </si>
  <si>
    <t>801/80110</t>
  </si>
  <si>
    <t>Katolickie Gimnazjum im. Ojca Pio</t>
  </si>
  <si>
    <t>Zaoczne Gimnazjum dla Dorosłych</t>
  </si>
  <si>
    <t>400/40095</t>
  </si>
  <si>
    <t>600/60095</t>
  </si>
  <si>
    <t>754/75495</t>
  </si>
  <si>
    <t>Zadania z zakresu bezpieczeństwa publicznego</t>
  </si>
  <si>
    <t>801/80195</t>
  </si>
  <si>
    <t>Zadania z zakresu oświaty i wychowania</t>
  </si>
  <si>
    <t>851/85153</t>
  </si>
  <si>
    <t>Zadania w zakresie przeciwdziałaniu narkomanii</t>
  </si>
  <si>
    <t>851/85154</t>
  </si>
  <si>
    <t>Zadania wynikające z MPPiRPA</t>
  </si>
  <si>
    <t>852/85295</t>
  </si>
  <si>
    <t>Zadania z zakresu pomocy społecznej</t>
  </si>
  <si>
    <t>900/90095</t>
  </si>
  <si>
    <t>921/92195</t>
  </si>
  <si>
    <t>Zadania z zakresu kultury i sztuki</t>
  </si>
  <si>
    <t>926/92605</t>
  </si>
  <si>
    <t>Zadania z zakresu kultury fizycznej i rekreacji</t>
  </si>
  <si>
    <t>ZESTAWIENIE KWOT DOTACJI NA ROK 2011</t>
  </si>
  <si>
    <t>Dofinansowanie infrastruktury służącej do wspólnego użytkowania przez użytkowników działek rodzinnych ogrodów działkowych</t>
  </si>
  <si>
    <t>Rady Miejskiej Tomaszowa Mazowieckiego</t>
  </si>
  <si>
    <t>z dnia</t>
  </si>
  <si>
    <t>900/90078</t>
  </si>
  <si>
    <t>Gmina Żarnów</t>
  </si>
  <si>
    <t>926/92678</t>
  </si>
  <si>
    <t>Gmina Białaczów</t>
  </si>
  <si>
    <t>Gimnazjum dla Dorosłych "Komed"</t>
  </si>
  <si>
    <t>OGÓŁEM</t>
  </si>
  <si>
    <t>Załącznik Nr 9 do Uchwały Nr      /2011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</si>
</sst>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6" xfId="0" applyFont="1" applyBorder="1"/>
    <xf numFmtId="3" fontId="4" fillId="0" borderId="6" xfId="0" applyNumberFormat="1" applyFont="1" applyBorder="1"/>
    <xf numFmtId="4" fontId="4" fillId="0" borderId="6" xfId="0" applyNumberFormat="1" applyFont="1" applyBorder="1"/>
    <xf numFmtId="0" fontId="4" fillId="0" borderId="5" xfId="0" applyFont="1" applyBorder="1"/>
    <xf numFmtId="3" fontId="4" fillId="0" borderId="5" xfId="0" applyNumberFormat="1" applyFont="1" applyBorder="1"/>
    <xf numFmtId="3" fontId="4" fillId="0" borderId="12" xfId="0" applyNumberFormat="1" applyFont="1" applyBorder="1"/>
    <xf numFmtId="4" fontId="4" fillId="0" borderId="13" xfId="0" applyNumberFormat="1" applyFont="1" applyBorder="1"/>
    <xf numFmtId="3" fontId="4" fillId="0" borderId="0" xfId="0" applyNumberFormat="1" applyFont="1" applyBorder="1"/>
    <xf numFmtId="0" fontId="4" fillId="0" borderId="8" xfId="0" applyFont="1" applyBorder="1"/>
    <xf numFmtId="3" fontId="4" fillId="0" borderId="9" xfId="0" applyNumberFormat="1" applyFont="1" applyBorder="1"/>
    <xf numFmtId="3" fontId="4" fillId="0" borderId="8" xfId="0" applyNumberFormat="1" applyFont="1" applyBorder="1"/>
    <xf numFmtId="0" fontId="2" fillId="0" borderId="10" xfId="0" applyFont="1" applyBorder="1"/>
    <xf numFmtId="0" fontId="5" fillId="0" borderId="11" xfId="0" applyFont="1" applyFill="1" applyBorder="1"/>
    <xf numFmtId="4" fontId="2" fillId="0" borderId="1" xfId="0" applyNumberFormat="1" applyFont="1" applyBorder="1"/>
    <xf numFmtId="3" fontId="4" fillId="0" borderId="13" xfId="0" applyNumberFormat="1" applyFont="1" applyBorder="1"/>
    <xf numFmtId="3" fontId="4" fillId="0" borderId="14" xfId="0" applyNumberFormat="1" applyFont="1" applyBorder="1"/>
    <xf numFmtId="4" fontId="4" fillId="0" borderId="24" xfId="0" applyNumberFormat="1" applyFont="1" applyBorder="1"/>
    <xf numFmtId="4" fontId="4" fillId="0" borderId="23" xfId="0" applyNumberFormat="1" applyFont="1" applyBorder="1"/>
    <xf numFmtId="0" fontId="2" fillId="0" borderId="7" xfId="0" applyFont="1" applyFill="1" applyBorder="1"/>
    <xf numFmtId="3" fontId="2" fillId="0" borderId="6" xfId="0" applyNumberFormat="1" applyFont="1" applyBorder="1"/>
    <xf numFmtId="0" fontId="2" fillId="0" borderId="1" xfId="0" applyFont="1" applyFill="1" applyBorder="1"/>
    <xf numFmtId="4" fontId="6" fillId="0" borderId="1" xfId="0" applyNumberFormat="1" applyFont="1" applyBorder="1"/>
    <xf numFmtId="0" fontId="3" fillId="0" borderId="2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3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abSelected="1" workbookViewId="0">
      <selection activeCell="J20" sqref="J20"/>
    </sheetView>
  </sheetViews>
  <sheetFormatPr defaultRowHeight="15"/>
  <cols>
    <col min="1" max="1" width="11.28515625" customWidth="1"/>
    <col min="2" max="2" width="43.85546875" customWidth="1"/>
    <col min="3" max="3" width="14.42578125" customWidth="1"/>
    <col min="4" max="5" width="13.7109375" customWidth="1"/>
    <col min="6" max="6" width="14.7109375" customWidth="1"/>
  </cols>
  <sheetData>
    <row r="1" spans="1:6">
      <c r="D1" t="s">
        <v>65</v>
      </c>
    </row>
    <row r="2" spans="1:6">
      <c r="D2" t="s">
        <v>57</v>
      </c>
    </row>
    <row r="3" spans="1:6">
      <c r="D3" t="s">
        <v>58</v>
      </c>
    </row>
    <row r="5" spans="1:6">
      <c r="A5" s="28" t="s">
        <v>55</v>
      </c>
      <c r="B5" s="28"/>
      <c r="C5" s="28"/>
      <c r="D5" s="28"/>
      <c r="E5" s="28"/>
      <c r="F5" s="28"/>
    </row>
    <row r="6" spans="1:6" ht="15.75" thickBot="1">
      <c r="A6" s="27" t="s">
        <v>8</v>
      </c>
      <c r="B6" s="27"/>
      <c r="C6" s="27"/>
      <c r="D6" s="27"/>
      <c r="E6" s="27"/>
      <c r="F6" s="27"/>
    </row>
    <row r="7" spans="1:6" ht="30.75" thickBot="1">
      <c r="A7" s="1" t="s">
        <v>26</v>
      </c>
      <c r="B7" s="2" t="s">
        <v>0</v>
      </c>
      <c r="C7" s="3" t="s">
        <v>1</v>
      </c>
      <c r="D7" s="2" t="s">
        <v>2</v>
      </c>
      <c r="E7" s="2" t="s">
        <v>3</v>
      </c>
      <c r="F7" s="4" t="s">
        <v>4</v>
      </c>
    </row>
    <row r="8" spans="1:6">
      <c r="A8" s="36" t="s">
        <v>5</v>
      </c>
      <c r="B8" s="37"/>
      <c r="C8" s="37"/>
      <c r="D8" s="37"/>
      <c r="E8" s="37"/>
      <c r="F8" s="38"/>
    </row>
    <row r="9" spans="1:6" ht="15.75" thickBot="1">
      <c r="A9" s="5" t="s">
        <v>6</v>
      </c>
      <c r="B9" s="5" t="s">
        <v>7</v>
      </c>
      <c r="C9" s="6">
        <v>4362540</v>
      </c>
      <c r="D9" s="7"/>
      <c r="E9" s="7"/>
      <c r="F9" s="7">
        <f>C9+D9-E9</f>
        <v>4362540</v>
      </c>
    </row>
    <row r="10" spans="1:6" ht="15.75" thickBot="1">
      <c r="A10" s="33" t="s">
        <v>9</v>
      </c>
      <c r="B10" s="34"/>
      <c r="C10" s="34"/>
      <c r="D10" s="34"/>
      <c r="E10" s="34"/>
      <c r="F10" s="35"/>
    </row>
    <row r="11" spans="1:6">
      <c r="A11" s="8" t="s">
        <v>10</v>
      </c>
      <c r="B11" s="8" t="s">
        <v>11</v>
      </c>
      <c r="C11" s="9">
        <v>721878</v>
      </c>
      <c r="D11" s="9"/>
      <c r="E11" s="10"/>
      <c r="F11" s="11">
        <f t="shared" ref="F11:F23" si="0">C11+D11-E11</f>
        <v>721878</v>
      </c>
    </row>
    <row r="12" spans="1:6">
      <c r="A12" s="8" t="s">
        <v>10</v>
      </c>
      <c r="B12" s="8" t="s">
        <v>12</v>
      </c>
      <c r="C12" s="9">
        <v>402587</v>
      </c>
      <c r="D12" s="9"/>
      <c r="E12" s="10"/>
      <c r="F12" s="11">
        <f t="shared" si="0"/>
        <v>402587</v>
      </c>
    </row>
    <row r="13" spans="1:6">
      <c r="A13" s="8" t="s">
        <v>10</v>
      </c>
      <c r="B13" s="8" t="s">
        <v>13</v>
      </c>
      <c r="C13" s="9">
        <v>593280</v>
      </c>
      <c r="D13" s="9"/>
      <c r="E13" s="10"/>
      <c r="F13" s="11">
        <f t="shared" si="0"/>
        <v>593280</v>
      </c>
    </row>
    <row r="14" spans="1:6">
      <c r="A14" s="8" t="s">
        <v>10</v>
      </c>
      <c r="B14" s="8" t="s">
        <v>14</v>
      </c>
      <c r="C14" s="9">
        <v>383423</v>
      </c>
      <c r="D14" s="9"/>
      <c r="E14" s="10"/>
      <c r="F14" s="11">
        <f t="shared" si="0"/>
        <v>383423</v>
      </c>
    </row>
    <row r="15" spans="1:6">
      <c r="A15" s="8" t="s">
        <v>15</v>
      </c>
      <c r="B15" s="8" t="s">
        <v>16</v>
      </c>
      <c r="C15" s="9">
        <v>1278635</v>
      </c>
      <c r="D15" s="9"/>
      <c r="E15" s="10"/>
      <c r="F15" s="11">
        <f t="shared" si="0"/>
        <v>1278635</v>
      </c>
    </row>
    <row r="16" spans="1:6" ht="15.75" thickBot="1">
      <c r="A16" s="8" t="s">
        <v>17</v>
      </c>
      <c r="B16" s="8" t="s">
        <v>18</v>
      </c>
      <c r="C16" s="9">
        <v>607404</v>
      </c>
      <c r="D16" s="9"/>
      <c r="E16" s="10"/>
      <c r="F16" s="11">
        <f t="shared" si="0"/>
        <v>607404</v>
      </c>
    </row>
    <row r="17" spans="1:6" ht="15.75" thickBot="1">
      <c r="A17" s="33" t="s">
        <v>19</v>
      </c>
      <c r="B17" s="34"/>
      <c r="C17" s="34"/>
      <c r="D17" s="34"/>
      <c r="E17" s="34"/>
      <c r="F17" s="35"/>
    </row>
    <row r="18" spans="1:6">
      <c r="A18" s="8" t="s">
        <v>6</v>
      </c>
      <c r="B18" s="8" t="s">
        <v>7</v>
      </c>
      <c r="C18" s="12">
        <v>200000</v>
      </c>
      <c r="D18" s="9"/>
      <c r="E18" s="9"/>
      <c r="F18" s="21">
        <f t="shared" si="0"/>
        <v>200000</v>
      </c>
    </row>
    <row r="19" spans="1:6">
      <c r="A19" s="8" t="s">
        <v>20</v>
      </c>
      <c r="B19" s="8" t="s">
        <v>21</v>
      </c>
      <c r="C19" s="12">
        <v>3175</v>
      </c>
      <c r="D19" s="9"/>
      <c r="E19" s="9"/>
      <c r="F19" s="21">
        <f t="shared" si="0"/>
        <v>3175</v>
      </c>
    </row>
    <row r="20" spans="1:6">
      <c r="A20" s="8" t="s">
        <v>22</v>
      </c>
      <c r="B20" s="8" t="s">
        <v>23</v>
      </c>
      <c r="C20" s="12">
        <v>28000</v>
      </c>
      <c r="D20" s="9"/>
      <c r="E20" s="9"/>
      <c r="F20" s="21">
        <f t="shared" si="0"/>
        <v>28000</v>
      </c>
    </row>
    <row r="21" spans="1:6">
      <c r="A21" s="8" t="s">
        <v>24</v>
      </c>
      <c r="B21" s="8" t="s">
        <v>25</v>
      </c>
      <c r="C21" s="9">
        <v>10000</v>
      </c>
      <c r="D21" s="9"/>
      <c r="E21" s="9"/>
      <c r="F21" s="22">
        <f t="shared" ref="F21:F22" si="1">C21+D21-E21</f>
        <v>10000</v>
      </c>
    </row>
    <row r="22" spans="1:6">
      <c r="A22" s="8" t="s">
        <v>59</v>
      </c>
      <c r="B22" s="8" t="s">
        <v>60</v>
      </c>
      <c r="C22" s="12">
        <v>0</v>
      </c>
      <c r="D22" s="9">
        <v>5000</v>
      </c>
      <c r="E22" s="9"/>
      <c r="F22" s="21">
        <f t="shared" si="1"/>
        <v>5000</v>
      </c>
    </row>
    <row r="23" spans="1:6">
      <c r="A23" s="13" t="s">
        <v>61</v>
      </c>
      <c r="B23" s="13" t="s">
        <v>62</v>
      </c>
      <c r="C23" s="14">
        <v>0</v>
      </c>
      <c r="D23" s="15">
        <v>5000</v>
      </c>
      <c r="E23" s="15"/>
      <c r="F23" s="21">
        <f t="shared" si="0"/>
        <v>5000</v>
      </c>
    </row>
    <row r="24" spans="1:6">
      <c r="A24" s="16"/>
      <c r="B24" s="17" t="s">
        <v>28</v>
      </c>
      <c r="C24" s="18">
        <f>C9++C11+C12+C13+C14+C15+C16+C18+C19+C20+C21+C22+C23</f>
        <v>8590922</v>
      </c>
      <c r="D24" s="18">
        <f t="shared" ref="D24:E24" si="2">D9++D11+D12+D13+D14+D15+D16+D18+D19+D20+D21+D22+D23</f>
        <v>10000</v>
      </c>
      <c r="E24" s="18">
        <f t="shared" si="2"/>
        <v>0</v>
      </c>
      <c r="F24" s="18">
        <f>F9++F11+F12+F13+F14+F15+F16+F18+F19+F20+F21+F22+F23</f>
        <v>8600922</v>
      </c>
    </row>
    <row r="25" spans="1:6" ht="15.75" thickBot="1">
      <c r="A25" s="32" t="s">
        <v>27</v>
      </c>
      <c r="B25" s="32"/>
      <c r="C25" s="32"/>
      <c r="D25" s="32"/>
      <c r="E25" s="32"/>
      <c r="F25" s="32"/>
    </row>
    <row r="26" spans="1:6" ht="30.75" thickBot="1">
      <c r="A26" s="1" t="s">
        <v>26</v>
      </c>
      <c r="B26" s="2" t="s">
        <v>0</v>
      </c>
      <c r="C26" s="3" t="s">
        <v>1</v>
      </c>
      <c r="D26" s="2" t="s">
        <v>2</v>
      </c>
      <c r="E26" s="2" t="s">
        <v>3</v>
      </c>
      <c r="F26" s="4" t="s">
        <v>4</v>
      </c>
    </row>
    <row r="27" spans="1:6" ht="15.75" thickBot="1">
      <c r="A27" s="33" t="s">
        <v>9</v>
      </c>
      <c r="B27" s="34"/>
      <c r="C27" s="34"/>
      <c r="D27" s="34"/>
      <c r="E27" s="34"/>
      <c r="F27" s="35"/>
    </row>
    <row r="28" spans="1:6">
      <c r="A28" s="8" t="s">
        <v>29</v>
      </c>
      <c r="B28" s="8" t="s">
        <v>30</v>
      </c>
      <c r="C28" s="12">
        <v>125600</v>
      </c>
      <c r="D28" s="9"/>
      <c r="E28" s="10"/>
      <c r="F28" s="19">
        <f>C28+D28-E28</f>
        <v>125600</v>
      </c>
    </row>
    <row r="29" spans="1:6">
      <c r="A29" s="8" t="s">
        <v>20</v>
      </c>
      <c r="B29" s="8" t="s">
        <v>31</v>
      </c>
      <c r="C29" s="12">
        <v>409800</v>
      </c>
      <c r="D29" s="9"/>
      <c r="E29" s="10"/>
      <c r="F29" s="19">
        <f t="shared" ref="F29:F35" si="3">C29+D29-E29</f>
        <v>409800</v>
      </c>
    </row>
    <row r="30" spans="1:6">
      <c r="A30" s="8" t="s">
        <v>20</v>
      </c>
      <c r="B30" s="8" t="s">
        <v>32</v>
      </c>
      <c r="C30" s="12">
        <v>181325</v>
      </c>
      <c r="D30" s="9"/>
      <c r="E30" s="10"/>
      <c r="F30" s="19">
        <f>C30+D30-E30</f>
        <v>181325</v>
      </c>
    </row>
    <row r="31" spans="1:6">
      <c r="A31" s="8" t="s">
        <v>20</v>
      </c>
      <c r="B31" s="8" t="s">
        <v>33</v>
      </c>
      <c r="C31" s="12">
        <v>98100</v>
      </c>
      <c r="D31" s="9"/>
      <c r="E31" s="10"/>
      <c r="F31" s="19">
        <f t="shared" si="3"/>
        <v>98100</v>
      </c>
    </row>
    <row r="32" spans="1:6">
      <c r="A32" s="8" t="s">
        <v>20</v>
      </c>
      <c r="B32" s="8" t="s">
        <v>34</v>
      </c>
      <c r="C32" s="12">
        <v>61300</v>
      </c>
      <c r="D32" s="9"/>
      <c r="E32" s="10"/>
      <c r="F32" s="19">
        <f t="shared" si="3"/>
        <v>61300</v>
      </c>
    </row>
    <row r="33" spans="1:6">
      <c r="A33" s="8" t="s">
        <v>35</v>
      </c>
      <c r="B33" s="8" t="s">
        <v>36</v>
      </c>
      <c r="C33" s="12">
        <v>36200</v>
      </c>
      <c r="D33" s="9"/>
      <c r="E33" s="10"/>
      <c r="F33" s="19">
        <f t="shared" si="3"/>
        <v>36200</v>
      </c>
    </row>
    <row r="34" spans="1:6">
      <c r="A34" s="8" t="s">
        <v>35</v>
      </c>
      <c r="B34" s="8" t="s">
        <v>63</v>
      </c>
      <c r="C34" s="12">
        <v>0</v>
      </c>
      <c r="D34" s="9">
        <v>76009</v>
      </c>
      <c r="E34" s="10"/>
      <c r="F34" s="19">
        <f t="shared" si="3"/>
        <v>76009</v>
      </c>
    </row>
    <row r="35" spans="1:6" ht="15.75" thickBot="1">
      <c r="A35" s="8" t="s">
        <v>35</v>
      </c>
      <c r="B35" s="8" t="s">
        <v>37</v>
      </c>
      <c r="C35" s="12">
        <v>188800</v>
      </c>
      <c r="D35" s="9"/>
      <c r="E35" s="10"/>
      <c r="F35" s="20">
        <f t="shared" si="3"/>
        <v>188800</v>
      </c>
    </row>
    <row r="36" spans="1:6" ht="15.75" thickBot="1">
      <c r="A36" s="33" t="s">
        <v>19</v>
      </c>
      <c r="B36" s="34"/>
      <c r="C36" s="34"/>
      <c r="D36" s="34"/>
      <c r="E36" s="34"/>
      <c r="F36" s="35"/>
    </row>
    <row r="37" spans="1:6">
      <c r="A37" s="30" t="s">
        <v>38</v>
      </c>
      <c r="B37" s="31" t="s">
        <v>56</v>
      </c>
      <c r="C37" s="29">
        <v>7000</v>
      </c>
      <c r="D37" s="29"/>
      <c r="E37" s="29"/>
      <c r="F37" s="29">
        <f>C37+D38-E38</f>
        <v>7000</v>
      </c>
    </row>
    <row r="38" spans="1:6">
      <c r="A38" s="30"/>
      <c r="B38" s="31"/>
      <c r="C38" s="29"/>
      <c r="D38" s="29"/>
      <c r="E38" s="29"/>
      <c r="F38" s="29"/>
    </row>
    <row r="39" spans="1:6">
      <c r="A39" s="30"/>
      <c r="B39" s="31"/>
      <c r="C39" s="29"/>
      <c r="D39" s="29"/>
      <c r="E39" s="29"/>
      <c r="F39" s="29"/>
    </row>
    <row r="40" spans="1:6">
      <c r="A40" s="30" t="s">
        <v>39</v>
      </c>
      <c r="B40" s="31" t="s">
        <v>56</v>
      </c>
      <c r="C40" s="29">
        <v>5000</v>
      </c>
      <c r="D40" s="29"/>
      <c r="E40" s="29"/>
      <c r="F40" s="29">
        <f>C40+D41-E41</f>
        <v>5000</v>
      </c>
    </row>
    <row r="41" spans="1:6">
      <c r="A41" s="30"/>
      <c r="B41" s="31"/>
      <c r="C41" s="29"/>
      <c r="D41" s="29"/>
      <c r="E41" s="29"/>
      <c r="F41" s="29"/>
    </row>
    <row r="42" spans="1:6">
      <c r="A42" s="30"/>
      <c r="B42" s="31"/>
      <c r="C42" s="29"/>
      <c r="D42" s="29"/>
      <c r="E42" s="29"/>
      <c r="F42" s="29"/>
    </row>
    <row r="43" spans="1:6">
      <c r="A43" s="8" t="s">
        <v>40</v>
      </c>
      <c r="B43" s="8" t="s">
        <v>41</v>
      </c>
      <c r="C43" s="9">
        <v>20680</v>
      </c>
      <c r="D43" s="9"/>
      <c r="E43" s="9"/>
      <c r="F43" s="9">
        <f t="shared" ref="F43:F52" si="4">C43+D43-E43</f>
        <v>20680</v>
      </c>
    </row>
    <row r="44" spans="1:6">
      <c r="A44" s="8" t="s">
        <v>42</v>
      </c>
      <c r="B44" s="8" t="s">
        <v>43</v>
      </c>
      <c r="C44" s="9">
        <v>40420</v>
      </c>
      <c r="D44" s="9"/>
      <c r="E44" s="9"/>
      <c r="F44" s="9">
        <f t="shared" si="4"/>
        <v>40420</v>
      </c>
    </row>
    <row r="45" spans="1:6">
      <c r="A45" s="8" t="s">
        <v>44</v>
      </c>
      <c r="B45" s="8" t="s">
        <v>45</v>
      </c>
      <c r="C45" s="9">
        <v>60000</v>
      </c>
      <c r="D45" s="9"/>
      <c r="E45" s="9"/>
      <c r="F45" s="9">
        <f t="shared" si="4"/>
        <v>60000</v>
      </c>
    </row>
    <row r="46" spans="1:6">
      <c r="A46" s="8" t="s">
        <v>46</v>
      </c>
      <c r="B46" s="8" t="s">
        <v>47</v>
      </c>
      <c r="C46" s="9">
        <v>526000</v>
      </c>
      <c r="D46" s="9"/>
      <c r="E46" s="9"/>
      <c r="F46" s="9">
        <f t="shared" si="4"/>
        <v>526000</v>
      </c>
    </row>
    <row r="47" spans="1:6">
      <c r="A47" s="8" t="s">
        <v>48</v>
      </c>
      <c r="B47" s="8" t="s">
        <v>49</v>
      </c>
      <c r="C47" s="9">
        <v>194550</v>
      </c>
      <c r="D47" s="9"/>
      <c r="E47" s="9"/>
      <c r="F47" s="9">
        <f t="shared" si="4"/>
        <v>194550</v>
      </c>
    </row>
    <row r="48" spans="1:6">
      <c r="A48" s="30" t="s">
        <v>50</v>
      </c>
      <c r="B48" s="31" t="s">
        <v>56</v>
      </c>
      <c r="C48" s="29">
        <v>8000</v>
      </c>
      <c r="D48" s="29"/>
      <c r="E48" s="29"/>
      <c r="F48" s="29">
        <f>C48+D49-E49</f>
        <v>8000</v>
      </c>
    </row>
    <row r="49" spans="1:6">
      <c r="A49" s="30"/>
      <c r="B49" s="31"/>
      <c r="C49" s="29"/>
      <c r="D49" s="29"/>
      <c r="E49" s="29"/>
      <c r="F49" s="29"/>
    </row>
    <row r="50" spans="1:6">
      <c r="A50" s="30"/>
      <c r="B50" s="31"/>
      <c r="C50" s="29"/>
      <c r="D50" s="29"/>
      <c r="E50" s="29"/>
      <c r="F50" s="29"/>
    </row>
    <row r="51" spans="1:6">
      <c r="A51" s="8" t="s">
        <v>51</v>
      </c>
      <c r="B51" s="8" t="s">
        <v>52</v>
      </c>
      <c r="C51" s="9">
        <v>52000</v>
      </c>
      <c r="D51" s="9"/>
      <c r="E51" s="9"/>
      <c r="F51" s="9">
        <f t="shared" si="4"/>
        <v>52000</v>
      </c>
    </row>
    <row r="52" spans="1:6">
      <c r="A52" s="8" t="s">
        <v>53</v>
      </c>
      <c r="B52" s="8" t="s">
        <v>54</v>
      </c>
      <c r="C52" s="9">
        <v>910000</v>
      </c>
      <c r="D52" s="9"/>
      <c r="E52" s="9"/>
      <c r="F52" s="9">
        <f t="shared" si="4"/>
        <v>910000</v>
      </c>
    </row>
    <row r="53" spans="1:6">
      <c r="A53" s="16"/>
      <c r="B53" s="23" t="s">
        <v>28</v>
      </c>
      <c r="C53" s="24">
        <f>C28+C29+C30+C31+C32+C33+C34+C35+C37+C40+C43+C44+C45+C46+C47+C48+C51+C52</f>
        <v>2924775</v>
      </c>
      <c r="D53" s="24">
        <f t="shared" ref="D53:F53" si="5">D28+D29+D30+D31+D32+D33+D34+D35+D37+D40+D43+D44+D45+D46+D47+D48+D51+D52</f>
        <v>76009</v>
      </c>
      <c r="E53" s="24">
        <f t="shared" si="5"/>
        <v>0</v>
      </c>
      <c r="F53" s="24">
        <f t="shared" si="5"/>
        <v>3000784</v>
      </c>
    </row>
    <row r="54" spans="1:6">
      <c r="B54" s="25" t="s">
        <v>64</v>
      </c>
      <c r="C54" s="26">
        <f>C53+C24</f>
        <v>11515697</v>
      </c>
      <c r="D54" s="26">
        <f t="shared" ref="D54:F54" si="6">D53+D24</f>
        <v>86009</v>
      </c>
      <c r="E54" s="26">
        <f t="shared" si="6"/>
        <v>0</v>
      </c>
      <c r="F54" s="26">
        <f t="shared" si="6"/>
        <v>11601706</v>
      </c>
    </row>
  </sheetData>
  <mergeCells count="26">
    <mergeCell ref="A25:F25"/>
    <mergeCell ref="A5:F5"/>
    <mergeCell ref="A6:F6"/>
    <mergeCell ref="A8:F8"/>
    <mergeCell ref="A10:F10"/>
    <mergeCell ref="A17:F17"/>
    <mergeCell ref="A27:F27"/>
    <mergeCell ref="A36:F36"/>
    <mergeCell ref="A37:A39"/>
    <mergeCell ref="B37:B39"/>
    <mergeCell ref="C37:C39"/>
    <mergeCell ref="D37:D39"/>
    <mergeCell ref="E37:E39"/>
    <mergeCell ref="F37:F39"/>
    <mergeCell ref="F48:F50"/>
    <mergeCell ref="A40:A42"/>
    <mergeCell ref="B40:B42"/>
    <mergeCell ref="C40:C42"/>
    <mergeCell ref="D40:D42"/>
    <mergeCell ref="E40:E42"/>
    <mergeCell ref="F40:F42"/>
    <mergeCell ref="A48:A50"/>
    <mergeCell ref="B48:B50"/>
    <mergeCell ref="C48:C50"/>
    <mergeCell ref="D48:D50"/>
    <mergeCell ref="E48:E50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2011-08-23T09:42:39Z</dcterms:modified>
</cp:coreProperties>
</file>